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9-13\"/>
    </mc:Choice>
  </mc:AlternateContent>
  <xr:revisionPtr revIDLastSave="0" documentId="13_ncr:1_{49120D46-BD43-4AD8-BCB3-246CFA4B5ED8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 شراءوبيع" sheetId="55" r:id="rId3"/>
    <sheet name="تداولات غير عراقين  OTC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M37" i="73" l="1"/>
  <c r="L37" i="73"/>
  <c r="K37" i="73"/>
  <c r="G10" i="81"/>
  <c r="I10" i="81" s="1"/>
  <c r="H10" i="81"/>
  <c r="I9" i="81"/>
  <c r="G9" i="81"/>
  <c r="H9" i="81"/>
  <c r="K23" i="79" l="1"/>
  <c r="L23" i="79"/>
  <c r="M23" i="79"/>
  <c r="J23" i="77" l="1"/>
  <c r="K23" i="77"/>
  <c r="L23" i="77"/>
  <c r="J27" i="77"/>
  <c r="K27" i="77"/>
  <c r="L27" i="77"/>
  <c r="J33" i="77"/>
  <c r="K33" i="77"/>
  <c r="L33" i="77"/>
  <c r="J48" i="77"/>
  <c r="K48" i="77"/>
  <c r="L48" i="77"/>
  <c r="J56" i="77"/>
  <c r="K56" i="77"/>
  <c r="L56" i="77"/>
  <c r="J61" i="77"/>
  <c r="K61" i="77"/>
  <c r="L61" i="77"/>
  <c r="K20" i="79"/>
  <c r="L20" i="79"/>
  <c r="M20" i="79"/>
  <c r="K17" i="79"/>
  <c r="L17" i="79"/>
  <c r="M17" i="79"/>
  <c r="K14" i="79"/>
  <c r="L14" i="79"/>
  <c r="M14" i="79"/>
  <c r="K11" i="79"/>
  <c r="L11" i="79"/>
  <c r="M11" i="79"/>
  <c r="K25" i="76"/>
  <c r="L25" i="76"/>
  <c r="M25" i="76"/>
  <c r="K24" i="79" l="1"/>
  <c r="M24" i="79"/>
  <c r="L24" i="79"/>
  <c r="K6" i="76"/>
  <c r="L6" i="76"/>
  <c r="M6" i="76"/>
  <c r="D6" i="56"/>
  <c r="E6" i="56"/>
  <c r="F6" i="56"/>
  <c r="F7" i="56" s="1"/>
  <c r="D7" i="56"/>
  <c r="E7" i="56"/>
  <c r="E16" i="55" l="1"/>
  <c r="D16" i="55"/>
  <c r="F15" i="55"/>
  <c r="F16" i="55" s="1"/>
  <c r="E15" i="55"/>
  <c r="D15" i="55"/>
  <c r="F8" i="55"/>
  <c r="F7" i="55"/>
  <c r="E7" i="55"/>
  <c r="E8" i="55" s="1"/>
  <c r="D7" i="55"/>
  <c r="D8" i="55" s="1"/>
  <c r="K21" i="76" l="1"/>
  <c r="L21" i="76"/>
  <c r="M21" i="76"/>
  <c r="K17" i="76"/>
  <c r="L17" i="76"/>
  <c r="M17" i="76"/>
  <c r="K10" i="76"/>
  <c r="L10" i="76"/>
  <c r="M10" i="76"/>
  <c r="K26" i="76" l="1"/>
  <c r="L26" i="76"/>
  <c r="M26" i="76"/>
  <c r="K34" i="73"/>
  <c r="L34" i="73"/>
  <c r="M34" i="73"/>
  <c r="K26" i="73"/>
  <c r="L26" i="73"/>
  <c r="M26" i="73"/>
  <c r="J19" i="77" l="1"/>
  <c r="K19" i="77"/>
  <c r="L19" i="77"/>
  <c r="L62" i="77" l="1"/>
  <c r="K62" i="77"/>
  <c r="J62" i="77"/>
  <c r="K67" i="73" l="1"/>
  <c r="L67" i="73"/>
  <c r="M67" i="73"/>
  <c r="K30" i="73" l="1"/>
  <c r="L30" i="73"/>
  <c r="M30" i="73"/>
  <c r="K88" i="73" l="1"/>
  <c r="L88" i="73"/>
  <c r="M88" i="73"/>
  <c r="K81" i="73" l="1"/>
  <c r="L81" i="73"/>
  <c r="M81" i="73"/>
  <c r="K49" i="73" l="1"/>
  <c r="K89" i="73" s="1"/>
  <c r="L49" i="73"/>
  <c r="L89" i="73" s="1"/>
  <c r="M49" i="73"/>
  <c r="M89" i="73" s="1"/>
</calcChain>
</file>

<file path=xl/sharedStrings.xml><?xml version="1.0" encoding="utf-8"?>
<sst xmlns="http://schemas.openxmlformats.org/spreadsheetml/2006/main" count="1201" uniqueCount="441">
  <si>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</si>
  <si>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</si>
  <si>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</si>
  <si>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</si>
  <si>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</si>
  <si>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</si>
  <si>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</si>
  <si>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</si>
  <si>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</si>
  <si>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</si>
  <si>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</si>
  <si>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</si>
  <si>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</si>
  <si>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</si>
  <si>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</si>
  <si>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</si>
  <si>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</si>
  <si>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</si>
  <si>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</si>
  <si>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</si>
  <si>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</si>
  <si>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</si>
  <si>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</si>
  <si>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</si>
  <si>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</si>
  <si>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</si>
  <si>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</si>
  <si>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</si>
  <si>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</si>
  <si>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</si>
  <si>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</si>
  <si>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</si>
  <si>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</si>
  <si>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</si>
  <si>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</si>
  <si>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</si>
  <si>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</si>
  <si>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</si>
  <si>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</si>
  <si>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</si>
  <si>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</si>
  <si>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</si>
  <si>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</si>
  <si>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</si>
  <si>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</si>
  <si>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</si>
  <si>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</si>
  <si>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</si>
  <si>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</si>
  <si>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</si>
  <si>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</si>
  <si>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</si>
  <si>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</si>
  <si>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</si>
  <si>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</si>
  <si>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</si>
  <si>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</si>
  <si>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</si>
  <si>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</si>
  <si>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</si>
  <si>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</si>
  <si>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</si>
  <si>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</si>
  <si>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</si>
  <si>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</si>
  <si>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</si>
  <si>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</si>
  <si>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</si>
  <si>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</si>
  <si>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</si>
  <si>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</si>
  <si>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</si>
  <si>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</si>
  <si>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</si>
  <si>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</si>
  <si>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</si>
  <si>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</si>
  <si>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</si>
  <si>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</si>
  <si>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</si>
  <si>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</si>
  <si>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</si>
  <si>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</si>
  <si>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</si>
  <si>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</si>
  <si>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</si>
  <si>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</si>
  <si>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</si>
  <si>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</si>
  <si>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</si>
  <si>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</si>
  <si>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</si>
  <si>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</si>
  <si>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</si>
  <si>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</si>
  <si>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</si>
  <si>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</si>
  <si>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</si>
  <si>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</si>
  <si>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</si>
  <si>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</si>
  <si>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</si>
  <si>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</si>
  <si>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</si>
  <si>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</si>
  <si>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</si>
  <si>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</si>
  <si>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</si>
  <si>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</si>
  <si>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</si>
  <si>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</si>
  <si>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</si>
  <si>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</si>
  <si>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</si>
  <si>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</si>
  <si>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</si>
  <si>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</si>
  <si>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</si>
  <si>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</si>
  <si>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</si>
  <si>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</si>
  <si>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</si>
  <si>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</si>
  <si>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</si>
  <si>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</si>
  <si>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</si>
  <si>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</si>
  <si>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</si>
  <si>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</si>
  <si>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</si>
  <si>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</si>
  <si>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</si>
  <si>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</si>
  <si>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</si>
  <si>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</si>
  <si>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</si>
  <si>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</si>
  <si>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</si>
  <si>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</si>
  <si>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</si>
  <si>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</si>
  <si>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</si>
  <si>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</si>
  <si>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</si>
  <si>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</si>
  <si>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</si>
  <si>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</si>
  <si>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</si>
  <si>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</si>
  <si>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</si>
  <si>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</si>
  <si>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</si>
  <si>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</si>
  <si>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</si>
  <si>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</si>
  <si>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</si>
  <si>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</si>
  <si>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</si>
  <si>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</si>
  <si>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</si>
  <si>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</si>
  <si>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</si>
  <si>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</si>
  <si>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</si>
  <si>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</si>
  <si>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</si>
  <si>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</si>
  <si>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</si>
  <si>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</si>
  <si>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</si>
  <si>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</si>
  <si>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</si>
  <si>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</si>
  <si>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</si>
  <si>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</si>
  <si>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</si>
  <si>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</si>
  <si>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</si>
  <si>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</si>
  <si>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</si>
  <si>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</si>
  <si>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</si>
  <si>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</si>
  <si>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</si>
  <si>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</si>
  <si>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</si>
  <si>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</si>
  <si>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</si>
  <si>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</si>
  <si>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</si>
  <si>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</si>
  <si>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</si>
  <si>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</si>
  <si>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</si>
  <si>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</si>
  <si>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</si>
  <si>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</si>
  <si>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</si>
  <si>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</si>
  <si>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</si>
  <si>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</si>
  <si>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</si>
  <si>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</si>
  <si>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</si>
  <si>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</si>
  <si>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</si>
  <si>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</si>
  <si>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</si>
  <si>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</si>
  <si>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</si>
  <si>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</si>
  <si>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</si>
  <si>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</si>
  <si>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</si>
  <si>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</si>
  <si>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</si>
  <si>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</si>
  <si>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</si>
  <si>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</si>
  <si>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</si>
  <si>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</si>
  <si>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</si>
  <si>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</si>
  <si>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</si>
  <si>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</si>
  <si>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</si>
  <si>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</si>
  <si>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</si>
  <si>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</si>
  <si>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</si>
  <si>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</si>
  <si>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</si>
  <si>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</si>
  <si>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</si>
  <si>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</si>
  <si>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</si>
  <si>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</si>
  <si>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</si>
  <si>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</si>
  <si>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</si>
  <si>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</si>
  <si>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</si>
  <si>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</si>
  <si>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</si>
  <si>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</si>
  <si>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</si>
  <si>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</si>
  <si>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</si>
  <si>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</si>
  <si>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</si>
  <si>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</si>
  <si>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</si>
  <si>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</si>
  <si>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</si>
  <si>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</si>
  <si>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</si>
  <si>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</si>
  <si>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</si>
  <si>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</si>
  <si>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</si>
  <si>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</si>
  <si>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</si>
  <si>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</si>
  <si>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</si>
  <si>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</si>
  <si>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</si>
  <si>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</si>
  <si>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</si>
  <si>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</si>
  <si>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</si>
  <si>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</si>
  <si>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</si>
  <si>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</si>
  <si>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</si>
  <si>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</si>
  <si>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</si>
  <si>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</si>
  <si>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</si>
  <si>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</si>
  <si>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</si>
  <si>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</si>
  <si>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</si>
  <si>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</si>
  <si>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</si>
  <si>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</si>
  <si>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</si>
  <si>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</si>
  <si>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</si>
  <si>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</si>
  <si>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</si>
  <si>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</si>
  <si>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</si>
  <si>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</si>
  <si>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</si>
  <si>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</si>
  <si>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</si>
  <si>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</si>
  <si>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</si>
  <si>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</si>
  <si>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</si>
  <si>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</si>
  <si>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</si>
  <si>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</si>
  <si>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</si>
  <si>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</si>
  <si>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</si>
  <si>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</si>
  <si>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</si>
  <si>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</si>
  <si>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</si>
  <si>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</si>
  <si>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</si>
  <si>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</si>
  <si>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</si>
  <si>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</si>
  <si>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</si>
  <si>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</si>
  <si>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</si>
  <si>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</si>
  <si>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</si>
  <si>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</si>
  <si>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</si>
  <si>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</si>
  <si>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</si>
  <si>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</si>
  <si>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</si>
  <si>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</si>
  <si>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</si>
  <si>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</si>
  <si>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</si>
  <si>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</si>
  <si>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</si>
  <si>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</si>
  <si>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</si>
  <si>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</si>
  <si>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</si>
  <si>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</si>
  <si>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</si>
  <si>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</si>
  <si>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</si>
  <si>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</si>
  <si>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</si>
  <si>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</si>
  <si>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</si>
  <si>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</si>
  <si>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</si>
  <si>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</si>
  <si>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</si>
  <si>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</si>
  <si>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</si>
  <si>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</si>
  <si>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</si>
  <si>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</si>
  <si>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</si>
  <si>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</si>
  <si>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</si>
  <si>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</si>
  <si>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</si>
  <si>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</si>
  <si>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</si>
  <si>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</si>
  <si>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</si>
  <si>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</si>
  <si>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</si>
  <si>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</si>
  <si>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</si>
  <si>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</si>
  <si>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</si>
  <si>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</si>
  <si>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</si>
  <si>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</si>
  <si>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</si>
  <si>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</si>
  <si>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</si>
  <si>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</si>
  <si>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</si>
  <si>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</si>
  <si>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</si>
  <si>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</si>
  <si>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</si>
  <si>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</si>
  <si>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</si>
  <si>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</si>
  <si>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</si>
  <si>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</si>
  <si>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</si>
  <si>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</si>
  <si>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</si>
  <si>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</si>
  <si>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</si>
  <si>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</si>
  <si>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</si>
  <si>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</si>
  <si>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</si>
  <si>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</si>
  <si>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</si>
  <si>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</si>
  <si>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</si>
  <si>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</si>
  <si>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</si>
  <si>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مصرف الانصاري </t>
  </si>
  <si>
    <t xml:space="preserve">البادية للنقل العام </t>
  </si>
  <si>
    <t>مصرف الدولي الاسلامي</t>
  </si>
  <si>
    <t xml:space="preserve">الخازر لانتاج المواد الانشائية </t>
  </si>
  <si>
    <t xml:space="preserve">النخبة للمقاولات العامة </t>
  </si>
  <si>
    <t xml:space="preserve">العراقية لانتاج وتسويق اللحوم </t>
  </si>
  <si>
    <t>المدينة السياحية لسد الموصل</t>
  </si>
  <si>
    <t xml:space="preserve">الخليج للتأمين </t>
  </si>
  <si>
    <t>مصرف السنام الإسلامي</t>
  </si>
  <si>
    <t>BSAN</t>
  </si>
  <si>
    <t>مصرف نور العراق الاسلامي</t>
  </si>
  <si>
    <t xml:space="preserve">     2025/11/13- 2025/11/9 تقرير التداول الأسبوعي </t>
  </si>
  <si>
    <t>Weekly Trading Report 9/11/2025 - 13/11/2025</t>
  </si>
  <si>
    <t xml:space="preserve">     2025/11/13 - 2025/11/9 ISX-OTC تقرير التداول الأسبوعي /المنصة     </t>
  </si>
  <si>
    <t xml:space="preserve">Over The Counter Platform (OTC) Weekly Trading Report 9/11/2025 - 13/11/2025 </t>
  </si>
  <si>
    <t xml:space="preserve"> أسعار الاغلاق لاسهم الشركات المساهمة المدرجة للفترة 2025/11/9 - 2025/11/13</t>
  </si>
  <si>
    <t>Closing prices for the  listed companies from 9/11/2025 - 13/11/2025</t>
  </si>
  <si>
    <t xml:space="preserve">      2025/11/13- 2025/11/9 تقرير التداول الأسبوعي / المنصة النظامية</t>
  </si>
  <si>
    <t xml:space="preserve">   Weekly Trading Report / Regular 9/11/2025 - 13/11/2025 </t>
  </si>
  <si>
    <t>2025/11/13- 2025/11/9 تقرير التداول الأسبوعي / المنصة الثانية</t>
  </si>
  <si>
    <t xml:space="preserve">Second Platform Weekly Trading Report 9/11/2025 - 13/11/2025 </t>
  </si>
  <si>
    <t>2025/11/13 - 2025/11/9 تقرير التداول الأسبوعي /المنصة الثالثة</t>
  </si>
  <si>
    <t xml:space="preserve">Undisclosed Platform Weekly Trading Report 9/11/2025 - 13/11/2025            </t>
  </si>
  <si>
    <t xml:space="preserve">الحديثة للانتاج الحيواني </t>
  </si>
  <si>
    <t xml:space="preserve">مصرف بغداد </t>
  </si>
  <si>
    <t>مجموع قطاع الاستثمار</t>
  </si>
  <si>
    <t xml:space="preserve">الاسهم المتداولة  </t>
  </si>
  <si>
    <t>Company Names</t>
  </si>
  <si>
    <t>Al-Mansour Bank</t>
  </si>
  <si>
    <t>Total Bank sector</t>
  </si>
  <si>
    <t>المجموع الكلي</t>
  </si>
  <si>
    <t>Grand Total</t>
  </si>
  <si>
    <t>Bank Of Baghdad</t>
  </si>
  <si>
    <t>التقرير الاسبوعي لتداول الاسهم المشتراة لغير العراقيين في السوق العراق للاوراق المالية 2025/11/9 - 2025/11/13</t>
  </si>
  <si>
    <t>Non-Iraqi Weekly Trading Report (Buy) 9/11/2025 - 13/11/2025</t>
  </si>
  <si>
    <t>التقرير الاسبوعي لتداول الاسهم المباعة من غير العراقيين في السوق العراق للاوراق المالية 2025/11/9 - 2025/11/13</t>
  </si>
  <si>
    <t>Non-Iraqi Weekly Trading Report (Sell)  9/11/2025 - 13/11/2025</t>
  </si>
  <si>
    <t xml:space="preserve">التقرير الاسبوعي لتداول الاسهم المباعة من غير العراقيين في منصة ISX-OTC </t>
  </si>
  <si>
    <t xml:space="preserve">مصرف الوركاء للاستثمار و التمويل </t>
  </si>
  <si>
    <t>Warka Bank for inv.&amp;Finance</t>
  </si>
  <si>
    <t>Non-Iraqi Weekly Trading Report (Sell)  9/11/2025- 13/11/2025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</si>
</sst>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2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</cellStyleXfs>
  <cellXfs count="216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69" fillId="0" borderId="27" xfId="0" applyFont="1" applyBorder="1" applyAlignment="1">
      <alignment vertical="center"/>
    </xf>
    <xf numFmtId="0" fontId="69" fillId="0" borderId="26" xfId="0" applyFont="1" applyBorder="1" applyAlignment="1">
      <alignment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6" fillId="57" borderId="19" xfId="0" applyFont="1" applyFill="1" applyBorder="1" applyAlignment="1">
      <alignment horizontal="right" vertical="center" wrapText="1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1" fontId="76" fillId="59" borderId="19" xfId="0" applyNumberFormat="1" applyFont="1" applyFill="1" applyBorder="1" applyAlignment="1">
      <alignment horizontal="center" vertical="center"/>
    </xf>
    <xf numFmtId="3" fontId="76" fillId="59" borderId="19" xfId="0" applyNumberFormat="1" applyFont="1" applyFill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76" fillId="57" borderId="19" xfId="0" applyFont="1" applyFill="1" applyBorder="1" applyAlignment="1">
      <alignment vertical="center" wrapText="1"/>
    </xf>
    <xf numFmtId="0" fontId="76" fillId="56" borderId="19" xfId="0" applyFont="1" applyFill="1" applyBorder="1" applyAlignment="1">
      <alignment horizontal="left" vertical="center" wrapText="1"/>
    </xf>
    <xf numFmtId="0" fontId="76" fillId="59" borderId="37" xfId="0" applyFont="1" applyFill="1" applyBorder="1" applyAlignment="1">
      <alignment vertical="center"/>
    </xf>
    <xf numFmtId="0" fontId="76" fillId="59" borderId="38" xfId="0" applyFont="1" applyFill="1" applyBorder="1" applyAlignment="1">
      <alignment vertical="center"/>
    </xf>
    <xf numFmtId="4" fontId="76" fillId="59" borderId="20" xfId="0" applyNumberFormat="1" applyFont="1" applyFill="1" applyBorder="1" applyAlignment="1">
      <alignment vertical="center"/>
    </xf>
    <xf numFmtId="0" fontId="82" fillId="57" borderId="37" xfId="0" applyFont="1" applyFill="1" applyBorder="1" applyAlignment="1">
      <alignment horizontal="left" vertical="center" wrapText="1"/>
    </xf>
    <xf numFmtId="0" fontId="84" fillId="57" borderId="38" xfId="0" applyFont="1" applyFill="1" applyBorder="1" applyAlignment="1">
      <alignment horizontal="left" vertical="center" wrapText="1"/>
    </xf>
    <xf numFmtId="0" fontId="82" fillId="57" borderId="38" xfId="0" applyFont="1" applyFill="1" applyBorder="1" applyAlignment="1">
      <alignment horizontal="left" vertical="center" wrapText="1"/>
    </xf>
    <xf numFmtId="4" fontId="82" fillId="57" borderId="38" xfId="0" applyNumberFormat="1" applyFont="1" applyFill="1" applyBorder="1" applyAlignment="1">
      <alignment horizontal="left" vertical="center" wrapText="1"/>
    </xf>
    <xf numFmtId="3" fontId="82" fillId="57" borderId="38" xfId="0" applyNumberFormat="1" applyFont="1" applyFill="1" applyBorder="1" applyAlignment="1">
      <alignment horizontal="left" vertical="center" wrapText="1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82" fillId="59" borderId="37" xfId="0" applyFont="1" applyFill="1" applyBorder="1" applyAlignment="1">
      <alignment vertical="center"/>
    </xf>
    <xf numFmtId="0" fontId="82" fillId="59" borderId="38" xfId="0" applyFont="1" applyFill="1" applyBorder="1" applyAlignment="1">
      <alignment vertical="center"/>
    </xf>
    <xf numFmtId="4" fontId="82" fillId="59" borderId="20" xfId="0" applyNumberFormat="1" applyFont="1" applyFill="1" applyBorder="1" applyAlignment="1">
      <alignment vertical="center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166" fontId="79" fillId="58" borderId="45" xfId="0" applyNumberFormat="1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90" fillId="56" borderId="47" xfId="0" applyFont="1" applyFill="1" applyBorder="1" applyAlignment="1">
      <alignment horizontal="center" vertical="center"/>
    </xf>
    <xf numFmtId="0" fontId="90" fillId="56" borderId="47" xfId="0" applyFont="1" applyFill="1" applyBorder="1" applyAlignment="1">
      <alignment horizontal="center" vertical="center" wrapText="1"/>
    </xf>
    <xf numFmtId="0" fontId="90" fillId="59" borderId="48" xfId="0" applyFont="1" applyFill="1" applyBorder="1" applyAlignment="1">
      <alignment horizontal="center" vertical="center" wrapText="1"/>
    </xf>
    <xf numFmtId="0" fontId="90" fillId="60" borderId="48" xfId="0" applyFont="1" applyFill="1" applyBorder="1" applyAlignment="1">
      <alignment horizontal="left" vertical="center"/>
    </xf>
    <xf numFmtId="3" fontId="90" fillId="59" borderId="52" xfId="176" applyNumberFormat="1" applyFont="1" applyFill="1" applyBorder="1" applyAlignment="1">
      <alignment horizontal="center" vertical="center"/>
    </xf>
    <xf numFmtId="0" fontId="90" fillId="59" borderId="48" xfId="0" applyFont="1" applyFill="1" applyBorder="1" applyAlignment="1">
      <alignment vertical="center"/>
    </xf>
    <xf numFmtId="0" fontId="91" fillId="56" borderId="47" xfId="0" applyFont="1" applyFill="1" applyBorder="1" applyAlignment="1">
      <alignment horizontal="center" vertical="center"/>
    </xf>
    <xf numFmtId="0" fontId="91" fillId="56" borderId="47" xfId="0" applyFont="1" applyFill="1" applyBorder="1" applyAlignment="1">
      <alignment horizontal="center" vertical="center" wrapText="1"/>
    </xf>
    <xf numFmtId="0" fontId="91" fillId="59" borderId="48" xfId="0" applyFont="1" applyFill="1" applyBorder="1" applyAlignment="1">
      <alignment horizontal="center" vertical="center" wrapText="1"/>
    </xf>
    <xf numFmtId="0" fontId="91" fillId="60" borderId="48" xfId="0" applyFont="1" applyFill="1" applyBorder="1" applyAlignment="1">
      <alignment horizontal="left" vertical="center"/>
    </xf>
    <xf numFmtId="0" fontId="91" fillId="0" borderId="47" xfId="176" applyFont="1" applyBorder="1" applyAlignment="1">
      <alignment horizontal="right" vertical="center"/>
    </xf>
    <xf numFmtId="0" fontId="91" fillId="0" borderId="47" xfId="176" applyFont="1" applyBorder="1" applyAlignment="1">
      <alignment horizontal="left" vertical="center"/>
    </xf>
    <xf numFmtId="3" fontId="91" fillId="0" borderId="52" xfId="176" applyNumberFormat="1" applyFont="1" applyBorder="1" applyAlignment="1">
      <alignment horizontal="center" vertical="center"/>
    </xf>
    <xf numFmtId="0" fontId="91" fillId="0" borderId="48" xfId="200" applyFont="1" applyBorder="1" applyAlignment="1">
      <alignment vertical="center"/>
    </xf>
    <xf numFmtId="3" fontId="91" fillId="59" borderId="52" xfId="176" applyNumberFormat="1" applyFont="1" applyFill="1" applyBorder="1" applyAlignment="1">
      <alignment horizontal="center" vertical="center"/>
    </xf>
    <xf numFmtId="0" fontId="91" fillId="59" borderId="48" xfId="0" applyFont="1" applyFill="1" applyBorder="1" applyAlignment="1">
      <alignment vertical="center"/>
    </xf>
    <xf numFmtId="166" fontId="73" fillId="0" borderId="0" xfId="0" applyNumberFormat="1" applyFont="1"/>
    <xf numFmtId="0" fontId="80" fillId="0" borderId="47" xfId="176" applyFont="1" applyBorder="1" applyAlignment="1">
      <alignment horizontal="right" vertical="center"/>
    </xf>
    <xf numFmtId="168" fontId="76" fillId="0" borderId="48" xfId="114" applyNumberFormat="1" applyFont="1" applyBorder="1" applyAlignment="1">
      <alignment vertical="center"/>
    </xf>
    <xf numFmtId="3" fontId="76" fillId="0" borderId="52" xfId="176" applyNumberFormat="1" applyFont="1" applyBorder="1" applyAlignment="1">
      <alignment horizontal="center" vertical="center"/>
    </xf>
    <xf numFmtId="0" fontId="69" fillId="0" borderId="26" xfId="0" applyFont="1" applyBorder="1" applyAlignment="1">
      <alignment horizontal="center" vertical="center"/>
    </xf>
    <xf numFmtId="0" fontId="69" fillId="0" borderId="3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 vertical="center"/>
    </xf>
    <xf numFmtId="0" fontId="72" fillId="0" borderId="25" xfId="0" applyFont="1" applyBorder="1" applyAlignment="1">
      <alignment horizontal="center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horizontal="right" vertical="center"/>
    </xf>
    <xf numFmtId="0" fontId="76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1" fillId="60" borderId="49" xfId="0" applyFont="1" applyFill="1" applyBorder="1" applyAlignment="1">
      <alignment horizontal="right" vertical="center"/>
    </xf>
    <xf numFmtId="0" fontId="91" fillId="60" borderId="50" xfId="0" applyFont="1" applyFill="1" applyBorder="1" applyAlignment="1">
      <alignment horizontal="right" vertical="center"/>
    </xf>
    <xf numFmtId="0" fontId="91" fillId="60" borderId="51" xfId="0" applyFont="1" applyFill="1" applyBorder="1" applyAlignment="1">
      <alignment horizontal="right" vertical="center"/>
    </xf>
    <xf numFmtId="0" fontId="91" fillId="59" borderId="53" xfId="176" applyFont="1" applyFill="1" applyBorder="1" applyAlignment="1">
      <alignment horizontal="center" vertical="center"/>
    </xf>
    <xf numFmtId="0" fontId="91" fillId="59" borderId="54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6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 readingOrder="2"/>
    </xf>
    <xf numFmtId="0" fontId="90" fillId="60" borderId="49" xfId="0" applyFont="1" applyFill="1" applyBorder="1" applyAlignment="1">
      <alignment horizontal="right" vertical="center"/>
    </xf>
    <xf numFmtId="0" fontId="90" fillId="60" borderId="50" xfId="0" applyFont="1" applyFill="1" applyBorder="1" applyAlignment="1">
      <alignment horizontal="right" vertical="center"/>
    </xf>
    <xf numFmtId="0" fontId="90" fillId="60" borderId="51" xfId="0" applyFont="1" applyFill="1" applyBorder="1" applyAlignment="1">
      <alignment horizontal="right" vertical="center"/>
    </xf>
    <xf numFmtId="0" fontId="90" fillId="59" borderId="53" xfId="176" applyFont="1" applyFill="1" applyBorder="1" applyAlignment="1">
      <alignment horizontal="right" vertical="center"/>
    </xf>
    <xf numFmtId="0" fontId="90" fillId="59" borderId="54" xfId="176" applyFont="1" applyFill="1" applyBorder="1" applyAlignment="1">
      <alignment horizontal="right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2" fillId="0" borderId="35" xfId="0" applyFont="1" applyBorder="1" applyAlignment="1">
      <alignment horizontal="center" vertical="center"/>
    </xf>
    <xf numFmtId="0" fontId="76" fillId="59" borderId="19" xfId="0" applyFont="1" applyFill="1" applyBorder="1" applyAlignment="1">
      <alignment horizontal="right" vertical="center"/>
    </xf>
    <xf numFmtId="0" fontId="76" fillId="59" borderId="19" xfId="0" applyFont="1" applyFill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horizontal="right" vertical="center" wrapText="1"/>
    </xf>
    <xf numFmtId="0" fontId="82" fillId="57" borderId="38" xfId="0" applyFont="1" applyFill="1" applyBorder="1" applyAlignment="1">
      <alignment horizontal="left" vertical="center" wrapText="1"/>
    </xf>
    <xf numFmtId="0" fontId="82" fillId="57" borderId="20" xfId="0" applyFont="1" applyFill="1" applyBorder="1" applyAlignment="1">
      <alignment horizontal="lef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2" fillId="0" borderId="23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vertical="center"/>
    </xf>
    <xf numFmtId="166" fontId="15" fillId="0" borderId="0" xfId="0" applyNumberFormat="1" applyFont="1"/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2363673</xdr:colOff>
      <xdr:row>0</xdr:row>
      <xdr:rowOff>0</xdr:rowOff>
    </xdr:from>
    <xdr:to>
      <xdr:col>14</xdr:col>
      <xdr:colOff>2993875</xdr:colOff>
      <xdr:row>1</xdr:row>
      <xdr:rowOff>219075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82250" y="0"/>
          <a:ext cx="630202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2055260</xdr:colOff>
      <xdr:row>37</xdr:row>
      <xdr:rowOff>34925</xdr:rowOff>
    </xdr:from>
    <xdr:ext cx="940787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3340" y="8330334"/>
          <a:ext cx="940787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2156114</xdr:colOff>
      <xdr:row>67</xdr:row>
      <xdr:rowOff>34925</xdr:rowOff>
    </xdr:from>
    <xdr:ext cx="836323" cy="70470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6950" y="16071561"/>
          <a:ext cx="836323" cy="704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2255318</xdr:colOff>
      <xdr:row>64</xdr:row>
      <xdr:rowOff>29441</xdr:rowOff>
    </xdr:from>
    <xdr:to>
      <xdr:col>6</xdr:col>
      <xdr:colOff>2701636</xdr:colOff>
      <xdr:row>65</xdr:row>
      <xdr:rowOff>259772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924387" y="14706600"/>
          <a:ext cx="446318" cy="481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2109002</xdr:colOff>
      <xdr:row>0</xdr:row>
      <xdr:rowOff>0</xdr:rowOff>
    </xdr:from>
    <xdr:ext cx="615148" cy="510886"/>
    <xdr:pic>
      <xdr:nvPicPr>
        <xdr:cNvPr id="10" name="Picture 4">
          <a:extLst>
            <a:ext uri="{FF2B5EF4-FFF2-40B4-BE49-F238E27FC236}">
              <a16:creationId xmlns:a16="http://schemas.microsoft.com/office/drawing/2014/main" id="{9C4901DE-AE99-46F8-A902-446378EE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901873" y="0"/>
          <a:ext cx="615148" cy="5108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2</xdr:row>
      <xdr:rowOff>222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33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1436095</xdr:colOff>
      <xdr:row>0</xdr:row>
      <xdr:rowOff>0</xdr:rowOff>
    </xdr:from>
    <xdr:to>
      <xdr:col>14</xdr:col>
      <xdr:colOff>2161172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43403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1"/>
  <sheetViews>
    <sheetView rightToLeft="1" tabSelected="1" topLeftCell="A4" zoomScale="110" zoomScaleNormal="110" workbookViewId="0">
      <selection activeCell="Q18" sqref="Q18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50" t="s">
        <v>4</v>
      </c>
      <c r="C1" s="51"/>
      <c r="D1" s="51"/>
      <c r="E1" s="150" t="s">
        <v>411</v>
      </c>
      <c r="F1" s="150"/>
      <c r="G1" s="150"/>
      <c r="H1" s="150"/>
      <c r="I1" s="150"/>
      <c r="J1" s="150"/>
      <c r="K1" s="150"/>
      <c r="L1" s="150"/>
      <c r="M1" s="150"/>
      <c r="N1" s="150"/>
      <c r="O1" s="18"/>
    </row>
    <row r="2" spans="2:15" ht="26.25" customHeight="1">
      <c r="B2" s="151" t="s">
        <v>5</v>
      </c>
      <c r="C2" s="152"/>
      <c r="D2" s="152"/>
      <c r="E2" s="152"/>
      <c r="F2" s="153" t="s">
        <v>412</v>
      </c>
      <c r="G2" s="153"/>
      <c r="H2" s="153"/>
      <c r="I2" s="153"/>
      <c r="J2" s="153"/>
      <c r="K2" s="153"/>
      <c r="L2" s="153"/>
      <c r="M2" s="153"/>
      <c r="N2" s="153"/>
      <c r="O2" s="30"/>
    </row>
    <row r="3" spans="2:15" ht="68.2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3" t="s">
        <v>12</v>
      </c>
      <c r="C4" s="158" t="s">
        <v>3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</row>
    <row r="5" spans="2:15" ht="15.95" customHeight="1">
      <c r="B5" s="37" t="s">
        <v>375</v>
      </c>
      <c r="C5" s="38" t="s">
        <v>170</v>
      </c>
      <c r="D5" s="39">
        <v>0.71</v>
      </c>
      <c r="E5" s="40">
        <v>0.71</v>
      </c>
      <c r="F5" s="40">
        <v>0.69</v>
      </c>
      <c r="G5" s="41">
        <v>0.7</v>
      </c>
      <c r="H5" s="41">
        <v>0.7</v>
      </c>
      <c r="I5" s="41">
        <v>0.71</v>
      </c>
      <c r="J5" s="42">
        <v>-1.4084507042253502</v>
      </c>
      <c r="K5" s="43">
        <v>56</v>
      </c>
      <c r="L5" s="43">
        <v>45310805</v>
      </c>
      <c r="M5" s="43">
        <v>31881257.579999998</v>
      </c>
      <c r="N5" s="44">
        <v>3</v>
      </c>
      <c r="O5" s="45" t="s">
        <v>171</v>
      </c>
    </row>
    <row r="6" spans="2:15" ht="15.95" customHeight="1">
      <c r="B6" s="37" t="s">
        <v>424</v>
      </c>
      <c r="C6" s="38" t="s">
        <v>36</v>
      </c>
      <c r="D6" s="39">
        <v>3.5</v>
      </c>
      <c r="E6" s="40">
        <v>3.65</v>
      </c>
      <c r="F6" s="40">
        <v>3.48</v>
      </c>
      <c r="G6" s="41">
        <v>3.56</v>
      </c>
      <c r="H6" s="41">
        <v>3.58</v>
      </c>
      <c r="I6" s="41">
        <v>3.4</v>
      </c>
      <c r="J6" s="42">
        <v>5.2941176470588269</v>
      </c>
      <c r="K6" s="43">
        <v>665</v>
      </c>
      <c r="L6" s="43">
        <v>416109502</v>
      </c>
      <c r="M6" s="43">
        <v>1479362600.6399999</v>
      </c>
      <c r="N6" s="44">
        <v>3</v>
      </c>
      <c r="O6" s="45" t="s">
        <v>48</v>
      </c>
    </row>
    <row r="7" spans="2:15" ht="15.95" customHeight="1">
      <c r="B7" s="37" t="s">
        <v>98</v>
      </c>
      <c r="C7" s="38" t="s">
        <v>99</v>
      </c>
      <c r="D7" s="39">
        <v>1</v>
      </c>
      <c r="E7" s="40">
        <v>1.01</v>
      </c>
      <c r="F7" s="40">
        <v>0.99</v>
      </c>
      <c r="G7" s="41">
        <v>1</v>
      </c>
      <c r="H7" s="41">
        <v>1</v>
      </c>
      <c r="I7" s="41">
        <v>1</v>
      </c>
      <c r="J7" s="42">
        <v>0</v>
      </c>
      <c r="K7" s="43">
        <v>37</v>
      </c>
      <c r="L7" s="43">
        <v>15847646</v>
      </c>
      <c r="M7" s="43">
        <v>15879088.559999999</v>
      </c>
      <c r="N7" s="44">
        <v>3</v>
      </c>
      <c r="O7" s="45" t="s">
        <v>100</v>
      </c>
    </row>
    <row r="8" spans="2:15" ht="15.95" customHeight="1">
      <c r="B8" s="37" t="s">
        <v>388</v>
      </c>
      <c r="C8" s="38" t="s">
        <v>45</v>
      </c>
      <c r="D8" s="46">
        <v>0.06</v>
      </c>
      <c r="E8" s="46">
        <v>7.0000000000000007E-2</v>
      </c>
      <c r="F8" s="46">
        <v>0.06</v>
      </c>
      <c r="G8" s="41">
        <v>0.06</v>
      </c>
      <c r="H8" s="41">
        <v>0.06</v>
      </c>
      <c r="I8" s="41">
        <v>7.0000000000000007E-2</v>
      </c>
      <c r="J8" s="42">
        <v>-14.285714285714302</v>
      </c>
      <c r="K8" s="43">
        <v>16</v>
      </c>
      <c r="L8" s="43">
        <v>18449266</v>
      </c>
      <c r="M8" s="43">
        <v>1107319.29</v>
      </c>
      <c r="N8" s="44">
        <v>3</v>
      </c>
      <c r="O8" s="45" t="s">
        <v>66</v>
      </c>
    </row>
    <row r="9" spans="2:15" ht="15.95" customHeight="1">
      <c r="B9" s="37" t="s">
        <v>24</v>
      </c>
      <c r="C9" s="38" t="s">
        <v>25</v>
      </c>
      <c r="D9" s="39">
        <v>0.22</v>
      </c>
      <c r="E9" s="40">
        <v>0.22</v>
      </c>
      <c r="F9" s="40">
        <v>0.21</v>
      </c>
      <c r="G9" s="41">
        <v>0.22</v>
      </c>
      <c r="H9" s="41">
        <v>0.21</v>
      </c>
      <c r="I9" s="41">
        <v>0.22</v>
      </c>
      <c r="J9" s="42">
        <v>-4.5454545454545521</v>
      </c>
      <c r="K9" s="43">
        <v>5</v>
      </c>
      <c r="L9" s="43">
        <v>5482229</v>
      </c>
      <c r="M9" s="43">
        <v>1204268.0900000001</v>
      </c>
      <c r="N9" s="44">
        <v>1</v>
      </c>
      <c r="O9" s="45" t="s">
        <v>26</v>
      </c>
    </row>
    <row r="10" spans="2:15" ht="15.95" customHeight="1">
      <c r="B10" s="37" t="s">
        <v>50</v>
      </c>
      <c r="C10" s="38" t="s">
        <v>51</v>
      </c>
      <c r="D10" s="39">
        <v>4.55</v>
      </c>
      <c r="E10" s="40">
        <v>4.6900000000000004</v>
      </c>
      <c r="F10" s="40">
        <v>4.4400000000000004</v>
      </c>
      <c r="G10" s="41">
        <v>4.51</v>
      </c>
      <c r="H10" s="41">
        <v>4.6900000000000004</v>
      </c>
      <c r="I10" s="41">
        <v>4.55</v>
      </c>
      <c r="J10" s="42">
        <v>3.0769230769230882</v>
      </c>
      <c r="K10" s="43">
        <v>218</v>
      </c>
      <c r="L10" s="43">
        <v>51622973</v>
      </c>
      <c r="M10" s="43">
        <v>232598540.06999999</v>
      </c>
      <c r="N10" s="44">
        <v>3</v>
      </c>
      <c r="O10" s="45" t="s">
        <v>52</v>
      </c>
    </row>
    <row r="11" spans="2:15" ht="15.95" customHeight="1">
      <c r="B11" s="37" t="s">
        <v>389</v>
      </c>
      <c r="C11" s="38" t="s">
        <v>74</v>
      </c>
      <c r="D11" s="39">
        <v>0.24</v>
      </c>
      <c r="E11" s="40">
        <v>0.25</v>
      </c>
      <c r="F11" s="40">
        <v>0.22</v>
      </c>
      <c r="G11" s="41">
        <v>0.23</v>
      </c>
      <c r="H11" s="41">
        <v>0.23</v>
      </c>
      <c r="I11" s="41">
        <v>0.24</v>
      </c>
      <c r="J11" s="42">
        <v>-4.1666666666666625</v>
      </c>
      <c r="K11" s="43">
        <v>54</v>
      </c>
      <c r="L11" s="43">
        <v>146770982</v>
      </c>
      <c r="M11" s="43">
        <v>33649605.5</v>
      </c>
      <c r="N11" s="44">
        <v>3</v>
      </c>
      <c r="O11" s="45" t="s">
        <v>75</v>
      </c>
    </row>
    <row r="12" spans="2:15" ht="15.95" customHeight="1">
      <c r="B12" s="37" t="s">
        <v>53</v>
      </c>
      <c r="C12" s="38" t="s">
        <v>42</v>
      </c>
      <c r="D12" s="39">
        <v>0.27</v>
      </c>
      <c r="E12" s="40">
        <v>0.28999999999999998</v>
      </c>
      <c r="F12" s="40">
        <v>0.27</v>
      </c>
      <c r="G12" s="41">
        <v>0.28000000000000003</v>
      </c>
      <c r="H12" s="41">
        <v>0.28999999999999998</v>
      </c>
      <c r="I12" s="41">
        <v>0.27</v>
      </c>
      <c r="J12" s="42">
        <v>7.4074074074073959</v>
      </c>
      <c r="K12" s="43">
        <v>148</v>
      </c>
      <c r="L12" s="43">
        <v>383579216</v>
      </c>
      <c r="M12" s="43">
        <v>108966735.19</v>
      </c>
      <c r="N12" s="44">
        <v>3</v>
      </c>
      <c r="O12" s="45" t="s">
        <v>43</v>
      </c>
    </row>
    <row r="13" spans="2:15" ht="15.95" customHeight="1">
      <c r="B13" s="37" t="s">
        <v>399</v>
      </c>
      <c r="C13" s="38" t="s">
        <v>221</v>
      </c>
      <c r="D13" s="39">
        <v>0.25</v>
      </c>
      <c r="E13" s="40">
        <v>0.25</v>
      </c>
      <c r="F13" s="40">
        <v>0.25</v>
      </c>
      <c r="G13" s="41">
        <v>0.25</v>
      </c>
      <c r="H13" s="41">
        <v>0.25</v>
      </c>
      <c r="I13" s="41">
        <v>0.25</v>
      </c>
      <c r="J13" s="42">
        <v>0</v>
      </c>
      <c r="K13" s="43">
        <v>1</v>
      </c>
      <c r="L13" s="43">
        <v>1000</v>
      </c>
      <c r="M13" s="43">
        <v>250</v>
      </c>
      <c r="N13" s="44">
        <v>1</v>
      </c>
      <c r="O13" s="45" t="s">
        <v>224</v>
      </c>
    </row>
    <row r="14" spans="2:15" ht="15.95" customHeight="1">
      <c r="B14" s="37" t="s">
        <v>240</v>
      </c>
      <c r="C14" s="38" t="s">
        <v>160</v>
      </c>
      <c r="D14" s="39">
        <v>1.05</v>
      </c>
      <c r="E14" s="40">
        <v>1.05</v>
      </c>
      <c r="F14" s="40">
        <v>1.05</v>
      </c>
      <c r="G14" s="41">
        <v>1.05</v>
      </c>
      <c r="H14" s="41">
        <v>1.05</v>
      </c>
      <c r="I14" s="41">
        <v>1.05</v>
      </c>
      <c r="J14" s="42">
        <v>0</v>
      </c>
      <c r="K14" s="43">
        <v>2</v>
      </c>
      <c r="L14" s="43">
        <v>9000</v>
      </c>
      <c r="M14" s="43">
        <v>9450</v>
      </c>
      <c r="N14" s="44">
        <v>1</v>
      </c>
      <c r="O14" s="45" t="s">
        <v>161</v>
      </c>
    </row>
    <row r="15" spans="2:15" ht="15.95" customHeight="1">
      <c r="B15" s="37" t="s">
        <v>390</v>
      </c>
      <c r="C15" s="38" t="s">
        <v>123</v>
      </c>
      <c r="D15" s="39">
        <v>0.26</v>
      </c>
      <c r="E15" s="40">
        <v>0.27</v>
      </c>
      <c r="F15" s="40">
        <v>0.25</v>
      </c>
      <c r="G15" s="41">
        <v>0.26</v>
      </c>
      <c r="H15" s="41">
        <v>0.26</v>
      </c>
      <c r="I15" s="41">
        <v>0.26</v>
      </c>
      <c r="J15" s="42">
        <v>0</v>
      </c>
      <c r="K15" s="43">
        <v>27</v>
      </c>
      <c r="L15" s="43">
        <v>28138230</v>
      </c>
      <c r="M15" s="43">
        <v>7314439.7999999998</v>
      </c>
      <c r="N15" s="44">
        <v>3</v>
      </c>
      <c r="O15" s="45" t="s">
        <v>128</v>
      </c>
    </row>
    <row r="16" spans="2:15" ht="15.95" customHeight="1">
      <c r="B16" s="37" t="s">
        <v>38</v>
      </c>
      <c r="C16" s="38" t="s">
        <v>37</v>
      </c>
      <c r="D16" s="39">
        <v>2.04</v>
      </c>
      <c r="E16" s="40">
        <v>2.04</v>
      </c>
      <c r="F16" s="40">
        <v>2.02</v>
      </c>
      <c r="G16" s="41">
        <v>2.0299999999999998</v>
      </c>
      <c r="H16" s="41">
        <v>2.0299999999999998</v>
      </c>
      <c r="I16" s="41">
        <v>2.04</v>
      </c>
      <c r="J16" s="42">
        <v>-0.49019607843138191</v>
      </c>
      <c r="K16" s="43">
        <v>279</v>
      </c>
      <c r="L16" s="43">
        <v>261857982</v>
      </c>
      <c r="M16" s="43">
        <v>531606586.29999995</v>
      </c>
      <c r="N16" s="44">
        <v>3</v>
      </c>
      <c r="O16" s="45" t="s">
        <v>55</v>
      </c>
    </row>
    <row r="17" spans="2:15" ht="15.95" customHeight="1">
      <c r="B17" s="37" t="s">
        <v>243</v>
      </c>
      <c r="C17" s="38" t="s">
        <v>244</v>
      </c>
      <c r="D17" s="39">
        <v>0.28999999999999998</v>
      </c>
      <c r="E17" s="40">
        <v>0.28999999999999998</v>
      </c>
      <c r="F17" s="40">
        <v>0.28999999999999998</v>
      </c>
      <c r="G17" s="41">
        <v>0.28999999999999998</v>
      </c>
      <c r="H17" s="41">
        <v>0.28999999999999998</v>
      </c>
      <c r="I17" s="41">
        <v>0.28999999999999998</v>
      </c>
      <c r="J17" s="42">
        <v>0</v>
      </c>
      <c r="K17" s="43">
        <v>2</v>
      </c>
      <c r="L17" s="43">
        <v>260000</v>
      </c>
      <c r="M17" s="43">
        <v>75400</v>
      </c>
      <c r="N17" s="44">
        <v>2</v>
      </c>
      <c r="O17" s="45" t="s">
        <v>245</v>
      </c>
    </row>
    <row r="18" spans="2:15" ht="15.95" customHeight="1">
      <c r="B18" s="37" t="s">
        <v>200</v>
      </c>
      <c r="C18" s="38" t="s">
        <v>199</v>
      </c>
      <c r="D18" s="39">
        <v>0.72</v>
      </c>
      <c r="E18" s="40">
        <v>0.72</v>
      </c>
      <c r="F18" s="40">
        <v>0.72</v>
      </c>
      <c r="G18" s="41">
        <v>0.72</v>
      </c>
      <c r="H18" s="41">
        <v>0.72</v>
      </c>
      <c r="I18" s="41">
        <v>0.72</v>
      </c>
      <c r="J18" s="42">
        <v>0</v>
      </c>
      <c r="K18" s="43">
        <v>2</v>
      </c>
      <c r="L18" s="43">
        <v>1419</v>
      </c>
      <c r="M18" s="43">
        <v>1021.68</v>
      </c>
      <c r="N18" s="44">
        <v>2</v>
      </c>
      <c r="O18" s="45" t="s">
        <v>284</v>
      </c>
    </row>
    <row r="19" spans="2:15" ht="15.95" customHeight="1">
      <c r="B19" s="64" t="s">
        <v>249</v>
      </c>
      <c r="C19" s="64" t="s">
        <v>106</v>
      </c>
      <c r="D19" s="75">
        <v>0.68</v>
      </c>
      <c r="E19" s="75">
        <v>0.68</v>
      </c>
      <c r="F19" s="75">
        <v>0.67</v>
      </c>
      <c r="G19" s="75">
        <v>0.68</v>
      </c>
      <c r="H19" s="75">
        <v>0.68</v>
      </c>
      <c r="I19" s="75">
        <v>0.68</v>
      </c>
      <c r="J19" s="76">
        <v>0</v>
      </c>
      <c r="K19" s="77">
        <v>22</v>
      </c>
      <c r="L19" s="77">
        <v>4815183</v>
      </c>
      <c r="M19" s="77">
        <v>3264324.4400000004</v>
      </c>
      <c r="N19" s="78">
        <v>3</v>
      </c>
      <c r="O19" s="12" t="s">
        <v>107</v>
      </c>
    </row>
    <row r="20" spans="2:15" ht="15.95" customHeight="1">
      <c r="B20" s="64" t="s">
        <v>191</v>
      </c>
      <c r="C20" s="64" t="s">
        <v>190</v>
      </c>
      <c r="D20" s="75">
        <v>0.09</v>
      </c>
      <c r="E20" s="75">
        <v>0.1</v>
      </c>
      <c r="F20" s="75">
        <v>0.09</v>
      </c>
      <c r="G20" s="75">
        <v>0.1</v>
      </c>
      <c r="H20" s="75">
        <v>0.1</v>
      </c>
      <c r="I20" s="75">
        <v>0.09</v>
      </c>
      <c r="J20" s="76">
        <v>11.111111111111116</v>
      </c>
      <c r="K20" s="77">
        <v>3</v>
      </c>
      <c r="L20" s="77">
        <v>50000000</v>
      </c>
      <c r="M20" s="77">
        <v>4501053</v>
      </c>
      <c r="N20" s="78">
        <v>2</v>
      </c>
      <c r="O20" s="12" t="s">
        <v>250</v>
      </c>
    </row>
    <row r="21" spans="2:15" ht="15.95" customHeight="1">
      <c r="B21" s="64" t="s">
        <v>410</v>
      </c>
      <c r="C21" s="64" t="s">
        <v>201</v>
      </c>
      <c r="D21" s="75">
        <v>0.16</v>
      </c>
      <c r="E21" s="75">
        <v>0.16</v>
      </c>
      <c r="F21" s="75">
        <v>0.16</v>
      </c>
      <c r="G21" s="75">
        <v>0.16</v>
      </c>
      <c r="H21" s="75">
        <v>0.16</v>
      </c>
      <c r="I21" s="75">
        <v>0.15</v>
      </c>
      <c r="J21" s="76">
        <v>6.6666666666666652</v>
      </c>
      <c r="K21" s="77">
        <v>1</v>
      </c>
      <c r="L21" s="77">
        <v>340</v>
      </c>
      <c r="M21" s="77">
        <v>54.4</v>
      </c>
      <c r="N21" s="78">
        <v>1</v>
      </c>
      <c r="O21" s="12" t="s">
        <v>204</v>
      </c>
    </row>
    <row r="22" spans="2:15" ht="15.95" customHeight="1">
      <c r="B22" s="64" t="s">
        <v>402</v>
      </c>
      <c r="C22" s="64" t="s">
        <v>153</v>
      </c>
      <c r="D22" s="75">
        <v>0.19</v>
      </c>
      <c r="E22" s="75">
        <v>0.19</v>
      </c>
      <c r="F22" s="75">
        <v>0.19</v>
      </c>
      <c r="G22" s="75">
        <v>0.19</v>
      </c>
      <c r="H22" s="75">
        <v>0.19</v>
      </c>
      <c r="I22" s="75">
        <v>0.19</v>
      </c>
      <c r="J22" s="76">
        <v>0</v>
      </c>
      <c r="K22" s="77">
        <v>7</v>
      </c>
      <c r="L22" s="77">
        <v>4631034</v>
      </c>
      <c r="M22" s="77">
        <v>879896.46</v>
      </c>
      <c r="N22" s="78">
        <v>3</v>
      </c>
      <c r="O22" s="12" t="s">
        <v>154</v>
      </c>
    </row>
    <row r="23" spans="2:15" ht="15.95" customHeight="1">
      <c r="B23" s="64" t="s">
        <v>400</v>
      </c>
      <c r="C23" s="64" t="s">
        <v>295</v>
      </c>
      <c r="D23" s="75">
        <v>0.3</v>
      </c>
      <c r="E23" s="75">
        <v>0.3</v>
      </c>
      <c r="F23" s="75">
        <v>0.3</v>
      </c>
      <c r="G23" s="75">
        <v>0.3</v>
      </c>
      <c r="H23" s="75">
        <v>0.3</v>
      </c>
      <c r="I23" s="75">
        <v>0.35</v>
      </c>
      <c r="J23" s="76">
        <v>-14.285714285714279</v>
      </c>
      <c r="K23" s="77">
        <v>1</v>
      </c>
      <c r="L23" s="77">
        <v>1000000</v>
      </c>
      <c r="M23" s="77">
        <v>300000</v>
      </c>
      <c r="N23" s="78">
        <v>1</v>
      </c>
      <c r="O23" s="12" t="s">
        <v>296</v>
      </c>
    </row>
    <row r="24" spans="2:15" ht="15.95" customHeight="1">
      <c r="B24" s="64" t="s">
        <v>254</v>
      </c>
      <c r="C24" s="64" t="s">
        <v>255</v>
      </c>
      <c r="D24" s="75">
        <v>0.34</v>
      </c>
      <c r="E24" s="75">
        <v>0.34</v>
      </c>
      <c r="F24" s="75">
        <v>0.34</v>
      </c>
      <c r="G24" s="75">
        <v>0.34</v>
      </c>
      <c r="H24" s="75">
        <v>0.34</v>
      </c>
      <c r="I24" s="75">
        <v>0.34</v>
      </c>
      <c r="J24" s="76">
        <v>0</v>
      </c>
      <c r="K24" s="77">
        <v>2</v>
      </c>
      <c r="L24" s="77">
        <v>19764706893</v>
      </c>
      <c r="M24" s="77">
        <v>6720000343.6199999</v>
      </c>
      <c r="N24" s="78">
        <v>1</v>
      </c>
      <c r="O24" s="12" t="s">
        <v>256</v>
      </c>
    </row>
    <row r="25" spans="2:15" ht="15.95" customHeight="1">
      <c r="B25" s="95" t="s">
        <v>229</v>
      </c>
      <c r="C25" s="96" t="s">
        <v>230</v>
      </c>
      <c r="D25" s="97">
        <v>0.09</v>
      </c>
      <c r="E25" s="97">
        <v>0.11</v>
      </c>
      <c r="F25" s="97">
        <v>0.09</v>
      </c>
      <c r="G25" s="97">
        <v>0.1</v>
      </c>
      <c r="H25" s="97">
        <v>0.11</v>
      </c>
      <c r="I25" s="97">
        <v>0.09</v>
      </c>
      <c r="J25" s="98">
        <v>22.222222222222232</v>
      </c>
      <c r="K25" s="99">
        <v>172</v>
      </c>
      <c r="L25" s="100">
        <v>718660685</v>
      </c>
      <c r="M25" s="100">
        <v>69102414.470000014</v>
      </c>
      <c r="N25" s="101">
        <v>3</v>
      </c>
      <c r="O25" s="24" t="s">
        <v>231</v>
      </c>
    </row>
    <row r="26" spans="2:15" ht="15.95" customHeight="1">
      <c r="B26" s="154" t="s">
        <v>377</v>
      </c>
      <c r="C26" s="156"/>
      <c r="D26" s="154"/>
      <c r="E26" s="155"/>
      <c r="F26" s="155"/>
      <c r="G26" s="155"/>
      <c r="H26" s="155"/>
      <c r="I26" s="155"/>
      <c r="J26" s="156"/>
      <c r="K26" s="48">
        <f>SUM(K5:K25)</f>
        <v>1720</v>
      </c>
      <c r="L26" s="49">
        <f>SUM(L5:L25)</f>
        <v>21917254385</v>
      </c>
      <c r="M26" s="49">
        <f>SUM(M5:M25)</f>
        <v>9241704649.0899982</v>
      </c>
      <c r="N26" s="49">
        <v>3</v>
      </c>
      <c r="O26" s="47" t="s">
        <v>14</v>
      </c>
    </row>
    <row r="27" spans="2:15" ht="15.95" customHeight="1">
      <c r="B27" s="53" t="s">
        <v>27</v>
      </c>
      <c r="C27" s="158"/>
      <c r="D27" s="158" t="s">
        <v>95</v>
      </c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</row>
    <row r="28" spans="2:15" ht="15.95" customHeight="1">
      <c r="B28" s="37" t="s">
        <v>385</v>
      </c>
      <c r="C28" s="38" t="s">
        <v>32</v>
      </c>
      <c r="D28" s="39">
        <v>13.13</v>
      </c>
      <c r="E28" s="40">
        <v>13.13</v>
      </c>
      <c r="F28" s="40">
        <v>12.86</v>
      </c>
      <c r="G28" s="41">
        <v>12.98</v>
      </c>
      <c r="H28" s="41">
        <v>13.1</v>
      </c>
      <c r="I28" s="41">
        <v>13.13</v>
      </c>
      <c r="J28" s="42">
        <v>-0.22848438690024064</v>
      </c>
      <c r="K28" s="43">
        <v>230</v>
      </c>
      <c r="L28" s="43">
        <v>22491782</v>
      </c>
      <c r="M28" s="43">
        <v>292003761.06</v>
      </c>
      <c r="N28" s="44">
        <v>3</v>
      </c>
      <c r="O28" s="45" t="s">
        <v>33</v>
      </c>
    </row>
    <row r="29" spans="2:15" ht="15.95" customHeight="1">
      <c r="B29" s="37" t="s">
        <v>112</v>
      </c>
      <c r="C29" s="38" t="s">
        <v>113</v>
      </c>
      <c r="D29" s="39">
        <v>2.62</v>
      </c>
      <c r="E29" s="40">
        <v>2.65</v>
      </c>
      <c r="F29" s="40">
        <v>2.62</v>
      </c>
      <c r="G29" s="41">
        <v>2.64</v>
      </c>
      <c r="H29" s="41">
        <v>2.65</v>
      </c>
      <c r="I29" s="41">
        <v>2.57</v>
      </c>
      <c r="J29" s="42">
        <v>3.1128404669260812</v>
      </c>
      <c r="K29" s="43">
        <v>18</v>
      </c>
      <c r="L29" s="43">
        <v>739650</v>
      </c>
      <c r="M29" s="43">
        <v>1948766.1199999999</v>
      </c>
      <c r="N29" s="44">
        <v>3</v>
      </c>
      <c r="O29" s="45" t="s">
        <v>301</v>
      </c>
    </row>
    <row r="30" spans="2:15" ht="15.95" customHeight="1">
      <c r="B30" s="157" t="s">
        <v>93</v>
      </c>
      <c r="C30" s="157"/>
      <c r="D30" s="157"/>
      <c r="E30" s="157"/>
      <c r="F30" s="157"/>
      <c r="G30" s="157"/>
      <c r="H30" s="157"/>
      <c r="I30" s="157"/>
      <c r="J30" s="157"/>
      <c r="K30" s="48">
        <f>SUM(K28:K29)</f>
        <v>248</v>
      </c>
      <c r="L30" s="49">
        <f>SUM(L28:L29)</f>
        <v>23231432</v>
      </c>
      <c r="M30" s="49">
        <f>SUM(M28:M29)</f>
        <v>293952527.18000001</v>
      </c>
      <c r="N30" s="49">
        <v>3</v>
      </c>
      <c r="O30" s="47" t="s">
        <v>14</v>
      </c>
    </row>
    <row r="31" spans="2:15" ht="15.95" customHeight="1">
      <c r="B31" s="53" t="s">
        <v>114</v>
      </c>
      <c r="C31" s="158"/>
      <c r="D31" s="158" t="s">
        <v>116</v>
      </c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</row>
    <row r="32" spans="2:15" ht="15.95" customHeight="1">
      <c r="B32" s="37" t="s">
        <v>382</v>
      </c>
      <c r="C32" s="57" t="s">
        <v>163</v>
      </c>
      <c r="D32" s="54">
        <v>0.85</v>
      </c>
      <c r="E32" s="54">
        <v>1.04</v>
      </c>
      <c r="F32" s="54">
        <v>0.85</v>
      </c>
      <c r="G32" s="41">
        <v>0.86</v>
      </c>
      <c r="H32" s="54">
        <v>1.03</v>
      </c>
      <c r="I32" s="54">
        <v>1</v>
      </c>
      <c r="J32" s="42">
        <v>3.0000000000000027</v>
      </c>
      <c r="K32" s="43">
        <v>22</v>
      </c>
      <c r="L32" s="43">
        <v>2553892</v>
      </c>
      <c r="M32" s="43">
        <v>2182347.12</v>
      </c>
      <c r="N32" s="44">
        <v>2</v>
      </c>
      <c r="O32" s="45" t="s">
        <v>164</v>
      </c>
    </row>
    <row r="33" spans="2:15" ht="15.95" customHeight="1">
      <c r="B33" s="37" t="s">
        <v>407</v>
      </c>
      <c r="C33" s="57" t="s">
        <v>207</v>
      </c>
      <c r="D33" s="54">
        <v>0.6</v>
      </c>
      <c r="E33" s="54">
        <v>0.6</v>
      </c>
      <c r="F33" s="54">
        <v>0.6</v>
      </c>
      <c r="G33" s="41">
        <v>0.6</v>
      </c>
      <c r="H33" s="54">
        <v>0.6</v>
      </c>
      <c r="I33" s="54">
        <v>0.6</v>
      </c>
      <c r="J33" s="42">
        <v>0</v>
      </c>
      <c r="K33" s="43">
        <v>7</v>
      </c>
      <c r="L33" s="43">
        <v>217708</v>
      </c>
      <c r="M33" s="43">
        <v>130624.79999999999</v>
      </c>
      <c r="N33" s="44">
        <v>2</v>
      </c>
      <c r="O33" s="45" t="s">
        <v>211</v>
      </c>
    </row>
    <row r="34" spans="2:15" ht="15.95" customHeight="1">
      <c r="B34" s="157" t="s">
        <v>115</v>
      </c>
      <c r="C34" s="157"/>
      <c r="D34" s="157"/>
      <c r="E34" s="157"/>
      <c r="F34" s="157"/>
      <c r="G34" s="157"/>
      <c r="H34" s="157"/>
      <c r="I34" s="157"/>
      <c r="J34" s="157"/>
      <c r="K34" s="48">
        <f>SUM(K32:K33)</f>
        <v>29</v>
      </c>
      <c r="L34" s="49">
        <f>SUM(L32:L33)</f>
        <v>2771600</v>
      </c>
      <c r="M34" s="49">
        <f>SUM(M32:M33)</f>
        <v>2312971.92</v>
      </c>
      <c r="N34" s="49">
        <v>2</v>
      </c>
      <c r="O34" s="47" t="s">
        <v>14</v>
      </c>
    </row>
    <row r="35" spans="2:15" ht="15.95" customHeight="1">
      <c r="B35" s="74" t="s">
        <v>165</v>
      </c>
      <c r="C35" s="160" t="s">
        <v>169</v>
      </c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</row>
    <row r="36" spans="2:15" ht="15.95" customHeight="1">
      <c r="B36" s="64" t="s">
        <v>166</v>
      </c>
      <c r="C36" s="64" t="s">
        <v>167</v>
      </c>
      <c r="D36" s="75">
        <v>1.2</v>
      </c>
      <c r="E36" s="75">
        <v>1.2</v>
      </c>
      <c r="F36" s="75">
        <v>1.2</v>
      </c>
      <c r="G36" s="75">
        <v>1.2</v>
      </c>
      <c r="H36" s="75">
        <v>1.2</v>
      </c>
      <c r="I36" s="75">
        <v>1.2</v>
      </c>
      <c r="J36" s="76">
        <v>0</v>
      </c>
      <c r="K36" s="77">
        <v>1</v>
      </c>
      <c r="L36" s="77">
        <v>50150</v>
      </c>
      <c r="M36" s="77">
        <v>60180</v>
      </c>
      <c r="N36" s="78">
        <v>1</v>
      </c>
      <c r="O36" s="12" t="s">
        <v>168</v>
      </c>
    </row>
    <row r="37" spans="2:15" ht="15.95" customHeight="1">
      <c r="B37" s="161" t="s">
        <v>425</v>
      </c>
      <c r="C37" s="161"/>
      <c r="D37" s="162"/>
      <c r="E37" s="162"/>
      <c r="F37" s="162"/>
      <c r="G37" s="162"/>
      <c r="H37" s="162"/>
      <c r="I37" s="162"/>
      <c r="J37" s="162"/>
      <c r="K37" s="80">
        <f>SUM(K36)</f>
        <v>1</v>
      </c>
      <c r="L37" s="80">
        <f>SUM(L36)</f>
        <v>50150</v>
      </c>
      <c r="M37" s="80">
        <f>SUM(M36)</f>
        <v>60180</v>
      </c>
      <c r="N37" s="81">
        <v>1</v>
      </c>
      <c r="O37" s="84" t="s">
        <v>14</v>
      </c>
    </row>
    <row r="38" spans="2:15" ht="39.75" customHeight="1">
      <c r="B38" s="50" t="s">
        <v>4</v>
      </c>
      <c r="C38" s="51"/>
      <c r="D38" s="51"/>
      <c r="E38" s="150" t="s">
        <v>411</v>
      </c>
      <c r="F38" s="150"/>
      <c r="G38" s="150"/>
      <c r="H38" s="150"/>
      <c r="I38" s="150"/>
      <c r="J38" s="150"/>
      <c r="K38" s="150"/>
      <c r="L38" s="150"/>
      <c r="M38" s="150"/>
      <c r="N38" s="150"/>
      <c r="O38" s="52"/>
    </row>
    <row r="39" spans="2:15" ht="26.25" customHeight="1">
      <c r="B39" s="151" t="s">
        <v>5</v>
      </c>
      <c r="C39" s="152"/>
      <c r="D39" s="152"/>
      <c r="E39" s="152"/>
      <c r="F39" s="153" t="s">
        <v>412</v>
      </c>
      <c r="G39" s="153"/>
      <c r="H39" s="153"/>
      <c r="I39" s="153"/>
      <c r="J39" s="153"/>
      <c r="K39" s="153"/>
      <c r="L39" s="153"/>
      <c r="M39" s="153"/>
      <c r="N39" s="153"/>
      <c r="O39" s="30"/>
    </row>
    <row r="40" spans="2:15" ht="74.25" customHeight="1">
      <c r="B40" s="31" t="s">
        <v>0</v>
      </c>
      <c r="C40" s="32" t="s">
        <v>6</v>
      </c>
      <c r="D40" s="32" t="s">
        <v>7</v>
      </c>
      <c r="E40" s="32" t="s">
        <v>8</v>
      </c>
      <c r="F40" s="32" t="s">
        <v>9</v>
      </c>
      <c r="G40" s="32" t="s">
        <v>22</v>
      </c>
      <c r="H40" s="32" t="s">
        <v>2</v>
      </c>
      <c r="I40" s="32" t="s">
        <v>23</v>
      </c>
      <c r="J40" s="33" t="s">
        <v>10</v>
      </c>
      <c r="K40" s="34" t="s">
        <v>97</v>
      </c>
      <c r="L40" s="32" t="s">
        <v>64</v>
      </c>
      <c r="M40" s="32" t="s">
        <v>65</v>
      </c>
      <c r="N40" s="32" t="s">
        <v>11</v>
      </c>
      <c r="O40" s="35" t="s">
        <v>1</v>
      </c>
    </row>
    <row r="41" spans="2:15" ht="27.75" customHeight="1">
      <c r="B41" s="53" t="s">
        <v>28</v>
      </c>
      <c r="C41" s="158"/>
      <c r="D41" s="158" t="s">
        <v>31</v>
      </c>
      <c r="E41" s="158"/>
      <c r="F41" s="158"/>
      <c r="G41" s="158"/>
      <c r="H41" s="158"/>
      <c r="I41" s="158"/>
      <c r="J41" s="158"/>
      <c r="K41" s="158"/>
      <c r="L41" s="158"/>
      <c r="M41" s="158"/>
      <c r="N41" s="158"/>
      <c r="O41" s="158"/>
    </row>
    <row r="42" spans="2:15" ht="23.25" customHeight="1">
      <c r="B42" s="37" t="s">
        <v>398</v>
      </c>
      <c r="C42" s="38" t="s">
        <v>143</v>
      </c>
      <c r="D42" s="39">
        <v>4.4000000000000004</v>
      </c>
      <c r="E42" s="40">
        <v>4.4800000000000004</v>
      </c>
      <c r="F42" s="40">
        <v>4.4000000000000004</v>
      </c>
      <c r="G42" s="41">
        <v>4.4400000000000004</v>
      </c>
      <c r="H42" s="41">
        <v>4.4800000000000004</v>
      </c>
      <c r="I42" s="41">
        <v>4.4800000000000004</v>
      </c>
      <c r="J42" s="42">
        <v>0</v>
      </c>
      <c r="K42" s="43">
        <v>7</v>
      </c>
      <c r="L42" s="43">
        <v>90000</v>
      </c>
      <c r="M42" s="43">
        <v>399200</v>
      </c>
      <c r="N42" s="44">
        <v>1</v>
      </c>
      <c r="O42" s="45" t="s">
        <v>144</v>
      </c>
    </row>
    <row r="43" spans="2:15" ht="23.25" customHeight="1">
      <c r="B43" s="37" t="s">
        <v>67</v>
      </c>
      <c r="C43" s="38" t="s">
        <v>68</v>
      </c>
      <c r="D43" s="39">
        <v>3.2</v>
      </c>
      <c r="E43" s="40">
        <v>3.69</v>
      </c>
      <c r="F43" s="40">
        <v>3.17</v>
      </c>
      <c r="G43" s="41">
        <v>3.5</v>
      </c>
      <c r="H43" s="41">
        <v>3.67</v>
      </c>
      <c r="I43" s="41">
        <v>3.2</v>
      </c>
      <c r="J43" s="42">
        <v>14.687499999999986</v>
      </c>
      <c r="K43" s="43">
        <v>373</v>
      </c>
      <c r="L43" s="43">
        <v>99712786</v>
      </c>
      <c r="M43" s="43">
        <v>349094333.24000001</v>
      </c>
      <c r="N43" s="44">
        <v>3</v>
      </c>
      <c r="O43" s="45" t="s">
        <v>69</v>
      </c>
    </row>
    <row r="44" spans="2:15" ht="23.25" customHeight="1">
      <c r="B44" s="37" t="s">
        <v>404</v>
      </c>
      <c r="C44" s="38" t="s">
        <v>178</v>
      </c>
      <c r="D44" s="39">
        <v>0.9</v>
      </c>
      <c r="E44" s="40">
        <v>0.9</v>
      </c>
      <c r="F44" s="40">
        <v>0.9</v>
      </c>
      <c r="G44" s="41">
        <v>0.9</v>
      </c>
      <c r="H44" s="41">
        <v>0.9</v>
      </c>
      <c r="I44" s="41">
        <v>0.9</v>
      </c>
      <c r="J44" s="42">
        <v>0</v>
      </c>
      <c r="K44" s="43">
        <v>1</v>
      </c>
      <c r="L44" s="43">
        <v>50000</v>
      </c>
      <c r="M44" s="43">
        <v>45000</v>
      </c>
      <c r="N44" s="44">
        <v>1</v>
      </c>
      <c r="O44" s="45" t="s">
        <v>180</v>
      </c>
    </row>
    <row r="45" spans="2:15" ht="23.25" customHeight="1">
      <c r="B45" s="37" t="s">
        <v>70</v>
      </c>
      <c r="C45" s="38" t="s">
        <v>71</v>
      </c>
      <c r="D45" s="39">
        <v>30</v>
      </c>
      <c r="E45" s="40">
        <v>30</v>
      </c>
      <c r="F45" s="40">
        <v>29.05</v>
      </c>
      <c r="G45" s="41">
        <v>29.43</v>
      </c>
      <c r="H45" s="41">
        <v>29.3</v>
      </c>
      <c r="I45" s="41">
        <v>30</v>
      </c>
      <c r="J45" s="42">
        <v>-2.3333333333333317</v>
      </c>
      <c r="K45" s="43">
        <v>88</v>
      </c>
      <c r="L45" s="43">
        <v>2310582</v>
      </c>
      <c r="M45" s="43">
        <v>68005576.950000003</v>
      </c>
      <c r="N45" s="44">
        <v>3</v>
      </c>
      <c r="O45" s="45" t="s">
        <v>72</v>
      </c>
    </row>
    <row r="46" spans="2:15" ht="23.25" customHeight="1">
      <c r="B46" s="37" t="s">
        <v>393</v>
      </c>
      <c r="C46" s="38" t="s">
        <v>202</v>
      </c>
      <c r="D46" s="39">
        <v>1.56</v>
      </c>
      <c r="E46" s="40">
        <v>1.56</v>
      </c>
      <c r="F46" s="40">
        <v>1.56</v>
      </c>
      <c r="G46" s="41">
        <v>1.56</v>
      </c>
      <c r="H46" s="41">
        <v>1.56</v>
      </c>
      <c r="I46" s="41">
        <v>1.56</v>
      </c>
      <c r="J46" s="42">
        <v>0</v>
      </c>
      <c r="K46" s="43">
        <v>2</v>
      </c>
      <c r="L46" s="43">
        <v>4186</v>
      </c>
      <c r="M46" s="43">
        <v>6530.16</v>
      </c>
      <c r="N46" s="44">
        <v>1</v>
      </c>
      <c r="O46" s="45" t="s">
        <v>203</v>
      </c>
    </row>
    <row r="47" spans="2:15" ht="23.25" customHeight="1">
      <c r="B47" s="37" t="s">
        <v>376</v>
      </c>
      <c r="C47" s="38" t="s">
        <v>179</v>
      </c>
      <c r="D47" s="39">
        <v>1.9</v>
      </c>
      <c r="E47" s="40">
        <v>1.94</v>
      </c>
      <c r="F47" s="40">
        <v>1.9</v>
      </c>
      <c r="G47" s="41">
        <v>1.93</v>
      </c>
      <c r="H47" s="41">
        <v>1.92</v>
      </c>
      <c r="I47" s="41">
        <v>1.9</v>
      </c>
      <c r="J47" s="42">
        <v>1.0526315789473717</v>
      </c>
      <c r="K47" s="43">
        <v>17</v>
      </c>
      <c r="L47" s="43">
        <v>1184402</v>
      </c>
      <c r="M47" s="43">
        <v>2289103.2800000003</v>
      </c>
      <c r="N47" s="44">
        <v>3</v>
      </c>
      <c r="O47" s="45" t="s">
        <v>181</v>
      </c>
    </row>
    <row r="48" spans="2:15" ht="23.25" customHeight="1">
      <c r="B48" s="37" t="s">
        <v>401</v>
      </c>
      <c r="C48" s="38" t="s">
        <v>215</v>
      </c>
      <c r="D48" s="39">
        <v>1.1399999999999999</v>
      </c>
      <c r="E48" s="40">
        <v>1.1399999999999999</v>
      </c>
      <c r="F48" s="40">
        <v>1.1299999999999999</v>
      </c>
      <c r="G48" s="41">
        <v>1.1399999999999999</v>
      </c>
      <c r="H48" s="41">
        <v>1.1399999999999999</v>
      </c>
      <c r="I48" s="41">
        <v>1.1399999999999999</v>
      </c>
      <c r="J48" s="42">
        <v>0</v>
      </c>
      <c r="K48" s="43">
        <v>9</v>
      </c>
      <c r="L48" s="43">
        <v>2272177</v>
      </c>
      <c r="M48" s="43">
        <v>2590255.14</v>
      </c>
      <c r="N48" s="44">
        <v>1</v>
      </c>
      <c r="O48" s="45" t="s">
        <v>216</v>
      </c>
    </row>
    <row r="49" spans="2:15" ht="23.25" customHeight="1">
      <c r="B49" s="157" t="s">
        <v>94</v>
      </c>
      <c r="C49" s="157"/>
      <c r="D49" s="157"/>
      <c r="E49" s="157"/>
      <c r="F49" s="157"/>
      <c r="G49" s="157"/>
      <c r="H49" s="157"/>
      <c r="I49" s="157"/>
      <c r="J49" s="157"/>
      <c r="K49" s="48">
        <f>SUM(K42:K48)</f>
        <v>497</v>
      </c>
      <c r="L49" s="49">
        <f>SUM(L42:L48)</f>
        <v>105624133</v>
      </c>
      <c r="M49" s="49">
        <f>SUM(M42:M48)</f>
        <v>422429998.76999998</v>
      </c>
      <c r="N49" s="49"/>
      <c r="O49" s="47" t="s">
        <v>14</v>
      </c>
    </row>
    <row r="50" spans="2:15" ht="23.25" customHeight="1">
      <c r="B50" s="53" t="s">
        <v>76</v>
      </c>
      <c r="C50" s="158" t="s">
        <v>30</v>
      </c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</row>
    <row r="51" spans="2:15" ht="15.95" customHeight="1">
      <c r="B51" s="37" t="s">
        <v>56</v>
      </c>
      <c r="C51" s="38" t="s">
        <v>57</v>
      </c>
      <c r="D51" s="39">
        <v>2.4500000000000002</v>
      </c>
      <c r="E51" s="39">
        <v>2.46</v>
      </c>
      <c r="F51" s="40">
        <v>2.4</v>
      </c>
      <c r="G51" s="41">
        <v>2.41</v>
      </c>
      <c r="H51" s="41">
        <v>2.4</v>
      </c>
      <c r="I51" s="41">
        <v>2.4500000000000002</v>
      </c>
      <c r="J51" s="42">
        <v>-2.0408163265306256</v>
      </c>
      <c r="K51" s="43">
        <v>87</v>
      </c>
      <c r="L51" s="43">
        <v>9699976</v>
      </c>
      <c r="M51" s="43">
        <v>23367470.32</v>
      </c>
      <c r="N51" s="44">
        <v>3</v>
      </c>
      <c r="O51" s="45" t="s">
        <v>58</v>
      </c>
    </row>
    <row r="52" spans="2:15" ht="15.95" customHeight="1">
      <c r="B52" s="37" t="s">
        <v>157</v>
      </c>
      <c r="C52" s="38" t="s">
        <v>156</v>
      </c>
      <c r="D52" s="39">
        <v>6.05</v>
      </c>
      <c r="E52" s="39">
        <v>6.15</v>
      </c>
      <c r="F52" s="40">
        <v>5.95</v>
      </c>
      <c r="G52" s="41">
        <v>6</v>
      </c>
      <c r="H52" s="41">
        <v>6</v>
      </c>
      <c r="I52" s="41">
        <v>6.05</v>
      </c>
      <c r="J52" s="42">
        <v>-0.82644628099173278</v>
      </c>
      <c r="K52" s="43">
        <v>56</v>
      </c>
      <c r="L52" s="43">
        <v>4532039</v>
      </c>
      <c r="M52" s="43">
        <v>27184710.599999998</v>
      </c>
      <c r="N52" s="44">
        <v>3</v>
      </c>
      <c r="O52" s="45" t="s">
        <v>158</v>
      </c>
    </row>
    <row r="53" spans="2:15" ht="15.95" customHeight="1">
      <c r="B53" s="37" t="s">
        <v>187</v>
      </c>
      <c r="C53" s="38" t="s">
        <v>185</v>
      </c>
      <c r="D53" s="39">
        <v>16.510000000000002</v>
      </c>
      <c r="E53" s="39">
        <v>17</v>
      </c>
      <c r="F53" s="40">
        <v>16.510000000000002</v>
      </c>
      <c r="G53" s="41">
        <v>16.8</v>
      </c>
      <c r="H53" s="41">
        <v>17</v>
      </c>
      <c r="I53" s="41">
        <v>16.510000000000002</v>
      </c>
      <c r="J53" s="42">
        <v>2.9678982434887757</v>
      </c>
      <c r="K53" s="43">
        <v>5</v>
      </c>
      <c r="L53" s="43">
        <v>132684</v>
      </c>
      <c r="M53" s="43">
        <v>2228938</v>
      </c>
      <c r="N53" s="44">
        <v>1</v>
      </c>
      <c r="O53" s="45" t="s">
        <v>196</v>
      </c>
    </row>
    <row r="54" spans="2:15" ht="15.95" customHeight="1">
      <c r="B54" s="37" t="s">
        <v>59</v>
      </c>
      <c r="C54" s="38" t="s">
        <v>34</v>
      </c>
      <c r="D54" s="39">
        <v>5.0599999999999996</v>
      </c>
      <c r="E54" s="40">
        <v>5.0999999999999996</v>
      </c>
      <c r="F54" s="40">
        <v>4.91</v>
      </c>
      <c r="G54" s="41">
        <v>4.9800000000000004</v>
      </c>
      <c r="H54" s="41">
        <v>5.05</v>
      </c>
      <c r="I54" s="41">
        <v>5.0599999999999996</v>
      </c>
      <c r="J54" s="42">
        <v>-0.19762845849802257</v>
      </c>
      <c r="K54" s="43">
        <v>280</v>
      </c>
      <c r="L54" s="43">
        <v>58835209</v>
      </c>
      <c r="M54" s="43">
        <v>292815425.34000003</v>
      </c>
      <c r="N54" s="44">
        <v>3</v>
      </c>
      <c r="O54" s="45" t="s">
        <v>35</v>
      </c>
    </row>
    <row r="55" spans="2:15" ht="15.95" customHeight="1">
      <c r="B55" s="37" t="s">
        <v>60</v>
      </c>
      <c r="C55" s="38" t="s">
        <v>41</v>
      </c>
      <c r="D55" s="39">
        <v>2.67</v>
      </c>
      <c r="E55" s="40">
        <v>2.9</v>
      </c>
      <c r="F55" s="40">
        <v>2.65</v>
      </c>
      <c r="G55" s="41">
        <v>2.67</v>
      </c>
      <c r="H55" s="54">
        <v>2.9</v>
      </c>
      <c r="I55" s="54">
        <v>2.67</v>
      </c>
      <c r="J55" s="42">
        <v>8.6142322097378266</v>
      </c>
      <c r="K55" s="43">
        <v>17</v>
      </c>
      <c r="L55" s="43">
        <v>2010390</v>
      </c>
      <c r="M55" s="43">
        <v>5364559.5</v>
      </c>
      <c r="N55" s="44">
        <v>2</v>
      </c>
      <c r="O55" s="45" t="s">
        <v>61</v>
      </c>
    </row>
    <row r="56" spans="2:15" ht="15.95" customHeight="1">
      <c r="B56" s="37" t="s">
        <v>397</v>
      </c>
      <c r="C56" s="38" t="s">
        <v>46</v>
      </c>
      <c r="D56" s="39">
        <v>2.5499999999999998</v>
      </c>
      <c r="E56" s="40">
        <v>2.5499999999999998</v>
      </c>
      <c r="F56" s="40">
        <v>2.5499999999999998</v>
      </c>
      <c r="G56" s="41">
        <v>2.5499999999999998</v>
      </c>
      <c r="H56" s="54">
        <v>2.5499999999999998</v>
      </c>
      <c r="I56" s="54">
        <v>2.5499999999999998</v>
      </c>
      <c r="J56" s="42">
        <v>0</v>
      </c>
      <c r="K56" s="43">
        <v>6</v>
      </c>
      <c r="L56" s="43">
        <v>5007500</v>
      </c>
      <c r="M56" s="43">
        <v>12769125</v>
      </c>
      <c r="N56" s="44">
        <v>1</v>
      </c>
      <c r="O56" s="45" t="s">
        <v>44</v>
      </c>
    </row>
    <row r="57" spans="2:15" ht="15.95" customHeight="1">
      <c r="B57" s="37" t="s">
        <v>127</v>
      </c>
      <c r="C57" s="38" t="s">
        <v>126</v>
      </c>
      <c r="D57" s="39">
        <v>4.2</v>
      </c>
      <c r="E57" s="40">
        <v>4.4000000000000004</v>
      </c>
      <c r="F57" s="40">
        <v>4.2</v>
      </c>
      <c r="G57" s="41">
        <v>4.2699999999999996</v>
      </c>
      <c r="H57" s="54">
        <v>4.2</v>
      </c>
      <c r="I57" s="54">
        <v>4.2</v>
      </c>
      <c r="J57" s="42">
        <v>0</v>
      </c>
      <c r="K57" s="43">
        <v>3</v>
      </c>
      <c r="L57" s="43">
        <v>15146</v>
      </c>
      <c r="M57" s="43">
        <v>64654.400000000001</v>
      </c>
      <c r="N57" s="44">
        <v>2</v>
      </c>
      <c r="O57" s="45" t="s">
        <v>129</v>
      </c>
    </row>
    <row r="58" spans="2:15" ht="15.95" customHeight="1">
      <c r="B58" s="37" t="s">
        <v>403</v>
      </c>
      <c r="C58" s="38" t="s">
        <v>186</v>
      </c>
      <c r="D58" s="39">
        <v>1.23</v>
      </c>
      <c r="E58" s="40">
        <v>1.23</v>
      </c>
      <c r="F58" s="40">
        <v>1.1499999999999999</v>
      </c>
      <c r="G58" s="41">
        <v>1.2</v>
      </c>
      <c r="H58" s="54">
        <v>1.18</v>
      </c>
      <c r="I58" s="54">
        <v>1.22</v>
      </c>
      <c r="J58" s="42">
        <v>-3.2786885245901676</v>
      </c>
      <c r="K58" s="43">
        <v>49</v>
      </c>
      <c r="L58" s="43">
        <v>6159346</v>
      </c>
      <c r="M58" s="43">
        <v>7373994.6699999999</v>
      </c>
      <c r="N58" s="44">
        <v>3</v>
      </c>
      <c r="O58" s="45" t="s">
        <v>195</v>
      </c>
    </row>
    <row r="59" spans="2:15" ht="15.95" customHeight="1">
      <c r="B59" s="37" t="s">
        <v>84</v>
      </c>
      <c r="C59" s="38" t="s">
        <v>85</v>
      </c>
      <c r="D59" s="39">
        <v>2.25</v>
      </c>
      <c r="E59" s="40">
        <v>2.25</v>
      </c>
      <c r="F59" s="40">
        <v>2.25</v>
      </c>
      <c r="G59" s="41">
        <v>2.25</v>
      </c>
      <c r="H59" s="41">
        <v>2.25</v>
      </c>
      <c r="I59" s="41">
        <v>2.2000000000000002</v>
      </c>
      <c r="J59" s="42">
        <v>2.2727272727272707</v>
      </c>
      <c r="K59" s="43">
        <v>1</v>
      </c>
      <c r="L59" s="43">
        <v>250000</v>
      </c>
      <c r="M59" s="43">
        <v>562500</v>
      </c>
      <c r="N59" s="44">
        <v>1</v>
      </c>
      <c r="O59" s="45" t="s">
        <v>86</v>
      </c>
    </row>
    <row r="60" spans="2:15" ht="15.95" customHeight="1">
      <c r="B60" s="37" t="s">
        <v>87</v>
      </c>
      <c r="C60" s="38" t="s">
        <v>88</v>
      </c>
      <c r="D60" s="39">
        <v>1.51</v>
      </c>
      <c r="E60" s="40">
        <v>1.96</v>
      </c>
      <c r="F60" s="40">
        <v>1.49</v>
      </c>
      <c r="G60" s="41">
        <v>1.71</v>
      </c>
      <c r="H60" s="41">
        <v>1.96</v>
      </c>
      <c r="I60" s="41">
        <v>1.49</v>
      </c>
      <c r="J60" s="42">
        <v>31.543624161073815</v>
      </c>
      <c r="K60" s="43">
        <v>31</v>
      </c>
      <c r="L60" s="43">
        <v>2780107</v>
      </c>
      <c r="M60" s="43">
        <v>4750179.58</v>
      </c>
      <c r="N60" s="44">
        <v>3</v>
      </c>
      <c r="O60" s="45" t="s">
        <v>89</v>
      </c>
    </row>
    <row r="61" spans="2:15" ht="15.95" customHeight="1">
      <c r="B61" s="37" t="s">
        <v>81</v>
      </c>
      <c r="C61" s="38" t="s">
        <v>82</v>
      </c>
      <c r="D61" s="39">
        <v>3.34</v>
      </c>
      <c r="E61" s="40">
        <v>3.44</v>
      </c>
      <c r="F61" s="40">
        <v>3.3</v>
      </c>
      <c r="G61" s="41">
        <v>3.33</v>
      </c>
      <c r="H61" s="41">
        <v>3.44</v>
      </c>
      <c r="I61" s="41">
        <v>3.34</v>
      </c>
      <c r="J61" s="42">
        <v>2.9940119760479167</v>
      </c>
      <c r="K61" s="43">
        <v>30</v>
      </c>
      <c r="L61" s="43">
        <v>2810768</v>
      </c>
      <c r="M61" s="43">
        <v>9324249.7599999998</v>
      </c>
      <c r="N61" s="44">
        <v>3</v>
      </c>
      <c r="O61" s="45" t="s">
        <v>83</v>
      </c>
    </row>
    <row r="62" spans="2:15" ht="15.95" customHeight="1">
      <c r="B62" s="37" t="s">
        <v>378</v>
      </c>
      <c r="C62" s="38" t="s">
        <v>79</v>
      </c>
      <c r="D62" s="39">
        <v>1.75</v>
      </c>
      <c r="E62" s="40">
        <v>1.94</v>
      </c>
      <c r="F62" s="40">
        <v>1.75</v>
      </c>
      <c r="G62" s="41">
        <v>1.83</v>
      </c>
      <c r="H62" s="41">
        <v>1.94</v>
      </c>
      <c r="I62" s="41">
        <v>1.75</v>
      </c>
      <c r="J62" s="42">
        <v>10.857142857142854</v>
      </c>
      <c r="K62" s="43">
        <v>41</v>
      </c>
      <c r="L62" s="43">
        <v>22634756</v>
      </c>
      <c r="M62" s="43">
        <v>41383426.439999998</v>
      </c>
      <c r="N62" s="44">
        <v>3</v>
      </c>
      <c r="O62" s="45" t="s">
        <v>80</v>
      </c>
    </row>
    <row r="63" spans="2:15" ht="15.95" customHeight="1">
      <c r="B63" s="37" t="s">
        <v>392</v>
      </c>
      <c r="C63" s="38" t="s">
        <v>77</v>
      </c>
      <c r="D63" s="39">
        <v>1.85</v>
      </c>
      <c r="E63" s="40">
        <v>1.85</v>
      </c>
      <c r="F63" s="40">
        <v>1.85</v>
      </c>
      <c r="G63" s="41">
        <v>1.85</v>
      </c>
      <c r="H63" s="41">
        <v>1.85</v>
      </c>
      <c r="I63" s="41">
        <v>1.85</v>
      </c>
      <c r="J63" s="42">
        <v>0</v>
      </c>
      <c r="K63" s="43">
        <v>8</v>
      </c>
      <c r="L63" s="43">
        <v>3384595</v>
      </c>
      <c r="M63" s="43">
        <v>6261500.75</v>
      </c>
      <c r="N63" s="44">
        <v>3</v>
      </c>
      <c r="O63" s="45" t="s">
        <v>78</v>
      </c>
    </row>
    <row r="64" spans="2:15" ht="15.95" customHeight="1">
      <c r="B64" s="37" t="s">
        <v>342</v>
      </c>
      <c r="C64" s="38" t="s">
        <v>343</v>
      </c>
      <c r="D64" s="39">
        <v>1.19</v>
      </c>
      <c r="E64" s="40">
        <v>1.2</v>
      </c>
      <c r="F64" s="40">
        <v>1.1599999999999999</v>
      </c>
      <c r="G64" s="41">
        <v>1.18</v>
      </c>
      <c r="H64" s="41">
        <v>1.18</v>
      </c>
      <c r="I64" s="41">
        <v>1.17</v>
      </c>
      <c r="J64" s="42">
        <v>0.85470085470085166</v>
      </c>
      <c r="K64" s="43">
        <v>51</v>
      </c>
      <c r="L64" s="43">
        <v>32486416</v>
      </c>
      <c r="M64" s="43">
        <v>38317799.200000003</v>
      </c>
      <c r="N64" s="44">
        <v>3</v>
      </c>
      <c r="O64" s="45" t="s">
        <v>344</v>
      </c>
    </row>
    <row r="65" spans="2:15" ht="15.95" customHeight="1">
      <c r="B65" s="37" t="s">
        <v>145</v>
      </c>
      <c r="C65" s="38" t="s">
        <v>146</v>
      </c>
      <c r="D65" s="39">
        <v>1.95</v>
      </c>
      <c r="E65" s="40">
        <v>2</v>
      </c>
      <c r="F65" s="40">
        <v>1.95</v>
      </c>
      <c r="G65" s="41">
        <v>1.97</v>
      </c>
      <c r="H65" s="41">
        <v>2</v>
      </c>
      <c r="I65" s="41">
        <v>1.95</v>
      </c>
      <c r="J65" s="42">
        <v>2.5641025641025772</v>
      </c>
      <c r="K65" s="43">
        <v>11</v>
      </c>
      <c r="L65" s="43">
        <v>2697615</v>
      </c>
      <c r="M65" s="43">
        <v>5310349.25</v>
      </c>
      <c r="N65" s="44">
        <v>3</v>
      </c>
      <c r="O65" s="45" t="s">
        <v>147</v>
      </c>
    </row>
    <row r="66" spans="2:15" ht="19.5" customHeight="1">
      <c r="B66" s="37" t="s">
        <v>350</v>
      </c>
      <c r="C66" s="38" t="s">
        <v>192</v>
      </c>
      <c r="D66" s="39">
        <v>0.71</v>
      </c>
      <c r="E66" s="40">
        <v>0.71</v>
      </c>
      <c r="F66" s="40">
        <v>0.69</v>
      </c>
      <c r="G66" s="41">
        <v>0.67</v>
      </c>
      <c r="H66" s="41">
        <v>0.69</v>
      </c>
      <c r="I66" s="41">
        <v>0.71</v>
      </c>
      <c r="J66" s="42">
        <v>-2.8169014084507116</v>
      </c>
      <c r="K66" s="43">
        <v>3</v>
      </c>
      <c r="L66" s="43">
        <v>700000</v>
      </c>
      <c r="M66" s="43">
        <v>487000</v>
      </c>
      <c r="N66" s="44">
        <v>2</v>
      </c>
      <c r="O66" s="45" t="s">
        <v>193</v>
      </c>
    </row>
    <row r="67" spans="2:15" ht="25.5" customHeight="1">
      <c r="B67" s="157" t="s">
        <v>162</v>
      </c>
      <c r="C67" s="157"/>
      <c r="D67" s="157"/>
      <c r="E67" s="157"/>
      <c r="F67" s="157"/>
      <c r="G67" s="157"/>
      <c r="H67" s="157"/>
      <c r="I67" s="157"/>
      <c r="J67" s="157"/>
      <c r="K67" s="48">
        <f>SUM(K51:K66)</f>
        <v>679</v>
      </c>
      <c r="L67" s="49">
        <f>SUM(L51:L66)</f>
        <v>154136547</v>
      </c>
      <c r="M67" s="49">
        <f>SUM(M51:M66)</f>
        <v>477565882.81</v>
      </c>
      <c r="N67" s="49">
        <v>3</v>
      </c>
      <c r="O67" s="47" t="s">
        <v>14</v>
      </c>
    </row>
    <row r="68" spans="2:15" ht="28.5" customHeight="1">
      <c r="B68" s="50" t="s">
        <v>4</v>
      </c>
      <c r="C68" s="51"/>
      <c r="D68" s="51"/>
      <c r="E68" s="150" t="s">
        <v>411</v>
      </c>
      <c r="F68" s="150"/>
      <c r="G68" s="150"/>
      <c r="H68" s="150"/>
      <c r="I68" s="150"/>
      <c r="J68" s="150"/>
      <c r="K68" s="150"/>
      <c r="L68" s="150"/>
      <c r="M68" s="150"/>
      <c r="N68" s="150"/>
      <c r="O68" s="52"/>
    </row>
    <row r="69" spans="2:15" ht="30.75" customHeight="1">
      <c r="B69" s="151" t="s">
        <v>5</v>
      </c>
      <c r="C69" s="152"/>
      <c r="D69" s="152"/>
      <c r="E69" s="152"/>
      <c r="F69" s="153" t="s">
        <v>412</v>
      </c>
      <c r="G69" s="153"/>
      <c r="H69" s="153"/>
      <c r="I69" s="153"/>
      <c r="J69" s="153"/>
      <c r="K69" s="153"/>
      <c r="L69" s="153"/>
      <c r="M69" s="153"/>
      <c r="N69" s="153"/>
      <c r="O69" s="30"/>
    </row>
    <row r="70" spans="2:15" ht="69.75" customHeight="1">
      <c r="B70" s="31" t="s">
        <v>0</v>
      </c>
      <c r="C70" s="32" t="s">
        <v>6</v>
      </c>
      <c r="D70" s="32" t="s">
        <v>7</v>
      </c>
      <c r="E70" s="32" t="s">
        <v>8</v>
      </c>
      <c r="F70" s="32" t="s">
        <v>9</v>
      </c>
      <c r="G70" s="32" t="s">
        <v>22</v>
      </c>
      <c r="H70" s="32" t="s">
        <v>2</v>
      </c>
      <c r="I70" s="32" t="s">
        <v>23</v>
      </c>
      <c r="J70" s="33" t="s">
        <v>10</v>
      </c>
      <c r="K70" s="34" t="s">
        <v>97</v>
      </c>
      <c r="L70" s="32" t="s">
        <v>64</v>
      </c>
      <c r="M70" s="32" t="s">
        <v>65</v>
      </c>
      <c r="N70" s="32" t="s">
        <v>11</v>
      </c>
      <c r="O70" s="35" t="s">
        <v>1</v>
      </c>
    </row>
    <row r="71" spans="2:15" ht="15.95" customHeight="1">
      <c r="B71" s="53" t="s">
        <v>16</v>
      </c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 t="s">
        <v>63</v>
      </c>
      <c r="O71" s="158"/>
    </row>
    <row r="72" spans="2:15" ht="15.95" customHeight="1">
      <c r="B72" s="56" t="s">
        <v>90</v>
      </c>
      <c r="C72" s="56" t="s">
        <v>91</v>
      </c>
      <c r="D72" s="39">
        <v>9</v>
      </c>
      <c r="E72" s="39">
        <v>9</v>
      </c>
      <c r="F72" s="39">
        <v>8.93</v>
      </c>
      <c r="G72" s="41">
        <v>8.9600000000000009</v>
      </c>
      <c r="H72" s="41">
        <v>8.9499999999999993</v>
      </c>
      <c r="I72" s="41">
        <v>8.9700000000000006</v>
      </c>
      <c r="J72" s="42">
        <v>-0.22296544035675936</v>
      </c>
      <c r="K72" s="43">
        <v>23</v>
      </c>
      <c r="L72" s="43">
        <v>1234000</v>
      </c>
      <c r="M72" s="43">
        <v>11056760</v>
      </c>
      <c r="N72" s="44">
        <v>2</v>
      </c>
      <c r="O72" s="5" t="s">
        <v>92</v>
      </c>
    </row>
    <row r="73" spans="2:15" ht="15.95" customHeight="1">
      <c r="B73" s="56" t="s">
        <v>387</v>
      </c>
      <c r="C73" s="56" t="s">
        <v>176</v>
      </c>
      <c r="D73" s="39">
        <v>104</v>
      </c>
      <c r="E73" s="39">
        <v>104</v>
      </c>
      <c r="F73" s="39">
        <v>104</v>
      </c>
      <c r="G73" s="41">
        <v>104</v>
      </c>
      <c r="H73" s="41">
        <v>104</v>
      </c>
      <c r="I73" s="41">
        <v>104</v>
      </c>
      <c r="J73" s="42">
        <v>0</v>
      </c>
      <c r="K73" s="43">
        <v>1</v>
      </c>
      <c r="L73" s="43">
        <v>105</v>
      </c>
      <c r="M73" s="43">
        <v>10920</v>
      </c>
      <c r="N73" s="44">
        <v>1</v>
      </c>
      <c r="O73" s="5" t="s">
        <v>177</v>
      </c>
    </row>
    <row r="74" spans="2:15" ht="15.95" customHeight="1">
      <c r="B74" s="56" t="s">
        <v>109</v>
      </c>
      <c r="C74" s="56" t="s">
        <v>110</v>
      </c>
      <c r="D74" s="39">
        <v>11.7</v>
      </c>
      <c r="E74" s="39">
        <v>11.7</v>
      </c>
      <c r="F74" s="39">
        <v>11.7</v>
      </c>
      <c r="G74" s="41">
        <v>11.7</v>
      </c>
      <c r="H74" s="41">
        <v>11.7</v>
      </c>
      <c r="I74" s="41">
        <v>11.7</v>
      </c>
      <c r="J74" s="42">
        <v>0</v>
      </c>
      <c r="K74" s="43">
        <v>2</v>
      </c>
      <c r="L74" s="43">
        <v>2138</v>
      </c>
      <c r="M74" s="43">
        <v>25014.6</v>
      </c>
      <c r="N74" s="44">
        <v>1</v>
      </c>
      <c r="O74" s="5" t="s">
        <v>111</v>
      </c>
    </row>
    <row r="75" spans="2:15" ht="15.95" customHeight="1">
      <c r="B75" s="56" t="s">
        <v>406</v>
      </c>
      <c r="C75" s="56" t="s">
        <v>354</v>
      </c>
      <c r="D75" s="39">
        <v>7.5</v>
      </c>
      <c r="E75" s="39">
        <v>8.6199999999999992</v>
      </c>
      <c r="F75" s="39">
        <v>7.5</v>
      </c>
      <c r="G75" s="41">
        <v>8</v>
      </c>
      <c r="H75" s="41">
        <v>8.6199999999999992</v>
      </c>
      <c r="I75" s="41">
        <v>7.5</v>
      </c>
      <c r="J75" s="42">
        <v>14.933333333333332</v>
      </c>
      <c r="K75" s="43">
        <v>4</v>
      </c>
      <c r="L75" s="43">
        <v>90000</v>
      </c>
      <c r="M75" s="43">
        <v>719800</v>
      </c>
      <c r="N75" s="44">
        <v>2</v>
      </c>
      <c r="O75" s="5" t="s">
        <v>355</v>
      </c>
    </row>
    <row r="76" spans="2:15" ht="15.95" customHeight="1">
      <c r="B76" s="56" t="s">
        <v>125</v>
      </c>
      <c r="C76" s="56" t="s">
        <v>124</v>
      </c>
      <c r="D76" s="39">
        <v>37.5</v>
      </c>
      <c r="E76" s="39">
        <v>37.5</v>
      </c>
      <c r="F76" s="39">
        <v>36.5</v>
      </c>
      <c r="G76" s="41">
        <v>37.03</v>
      </c>
      <c r="H76" s="41">
        <v>37</v>
      </c>
      <c r="I76" s="41">
        <v>37</v>
      </c>
      <c r="J76" s="42">
        <v>0</v>
      </c>
      <c r="K76" s="43">
        <v>11</v>
      </c>
      <c r="L76" s="43">
        <v>66170</v>
      </c>
      <c r="M76" s="43">
        <v>2450540</v>
      </c>
      <c r="N76" s="44">
        <v>3</v>
      </c>
      <c r="O76" s="5" t="s">
        <v>130</v>
      </c>
    </row>
    <row r="77" spans="2:15" ht="15.95" customHeight="1">
      <c r="B77" s="56" t="s">
        <v>391</v>
      </c>
      <c r="C77" s="56" t="s">
        <v>214</v>
      </c>
      <c r="D77" s="39">
        <v>23.3</v>
      </c>
      <c r="E77" s="39">
        <v>23.5</v>
      </c>
      <c r="F77" s="39">
        <v>23.3</v>
      </c>
      <c r="G77" s="41">
        <v>23.5</v>
      </c>
      <c r="H77" s="41">
        <v>23.5</v>
      </c>
      <c r="I77" s="41">
        <v>23.3</v>
      </c>
      <c r="J77" s="42">
        <v>0.85836909871244149</v>
      </c>
      <c r="K77" s="43">
        <v>2</v>
      </c>
      <c r="L77" s="43">
        <v>25346</v>
      </c>
      <c r="M77" s="43">
        <v>595561.80000000005</v>
      </c>
      <c r="N77" s="44">
        <v>1</v>
      </c>
      <c r="O77" s="5" t="s">
        <v>217</v>
      </c>
    </row>
    <row r="78" spans="2:15" ht="15.95" customHeight="1">
      <c r="B78" s="64" t="s">
        <v>383</v>
      </c>
      <c r="C78" s="64" t="s">
        <v>173</v>
      </c>
      <c r="D78" s="75">
        <v>28.5</v>
      </c>
      <c r="E78" s="75">
        <v>28.5</v>
      </c>
      <c r="F78" s="75">
        <v>28</v>
      </c>
      <c r="G78" s="75">
        <v>28</v>
      </c>
      <c r="H78" s="75">
        <v>28</v>
      </c>
      <c r="I78" s="75">
        <v>28.5</v>
      </c>
      <c r="J78" s="76">
        <v>-1.7543859649122862</v>
      </c>
      <c r="K78" s="77">
        <v>5</v>
      </c>
      <c r="L78" s="77">
        <v>32220</v>
      </c>
      <c r="M78" s="77">
        <v>912770</v>
      </c>
      <c r="N78" s="78">
        <v>3</v>
      </c>
      <c r="O78" s="12" t="s">
        <v>174</v>
      </c>
    </row>
    <row r="79" spans="2:15" ht="15.95" customHeight="1">
      <c r="B79" s="56" t="s">
        <v>101</v>
      </c>
      <c r="C79" s="56" t="s">
        <v>102</v>
      </c>
      <c r="D79" s="39">
        <v>28</v>
      </c>
      <c r="E79" s="39">
        <v>28</v>
      </c>
      <c r="F79" s="39">
        <v>27</v>
      </c>
      <c r="G79" s="41">
        <v>27.05</v>
      </c>
      <c r="H79" s="41">
        <v>27</v>
      </c>
      <c r="I79" s="41">
        <v>27</v>
      </c>
      <c r="J79" s="42">
        <v>0</v>
      </c>
      <c r="K79" s="43">
        <v>12</v>
      </c>
      <c r="L79" s="43">
        <v>120446</v>
      </c>
      <c r="M79" s="43">
        <v>3257858</v>
      </c>
      <c r="N79" s="44">
        <v>3</v>
      </c>
      <c r="O79" s="5" t="s">
        <v>104</v>
      </c>
    </row>
    <row r="80" spans="2:15" ht="15.95" customHeight="1">
      <c r="B80" s="56" t="s">
        <v>395</v>
      </c>
      <c r="C80" s="56" t="s">
        <v>105</v>
      </c>
      <c r="D80" s="39">
        <v>10.6</v>
      </c>
      <c r="E80" s="39">
        <v>10.6</v>
      </c>
      <c r="F80" s="39">
        <v>10.6</v>
      </c>
      <c r="G80" s="41">
        <v>10.6</v>
      </c>
      <c r="H80" s="41">
        <v>10.6</v>
      </c>
      <c r="I80" s="41">
        <v>10.6</v>
      </c>
      <c r="J80" s="42">
        <v>0</v>
      </c>
      <c r="K80" s="43">
        <v>4</v>
      </c>
      <c r="L80" s="43">
        <v>1165</v>
      </c>
      <c r="M80" s="43">
        <v>12349</v>
      </c>
      <c r="N80" s="44">
        <v>2</v>
      </c>
      <c r="O80" s="5" t="s">
        <v>108</v>
      </c>
    </row>
    <row r="81" spans="2:15" ht="15.95" customHeight="1">
      <c r="B81" s="157" t="s">
        <v>17</v>
      </c>
      <c r="C81" s="157"/>
      <c r="D81" s="157"/>
      <c r="E81" s="157"/>
      <c r="F81" s="157"/>
      <c r="G81" s="157"/>
      <c r="H81" s="157"/>
      <c r="I81" s="157"/>
      <c r="J81" s="157"/>
      <c r="K81" s="48">
        <f>SUM(K72:K80)</f>
        <v>64</v>
      </c>
      <c r="L81" s="49">
        <f>SUM(L72:L80)</f>
        <v>1571590</v>
      </c>
      <c r="M81" s="49">
        <f>SUM(M72:M80)</f>
        <v>19041573.399999999</v>
      </c>
      <c r="N81" s="49"/>
      <c r="O81" s="47" t="s">
        <v>14</v>
      </c>
    </row>
    <row r="82" spans="2:15" ht="15.95" customHeight="1">
      <c r="B82" s="36" t="s">
        <v>18</v>
      </c>
      <c r="C82" s="158" t="s">
        <v>29</v>
      </c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</row>
    <row r="83" spans="2:15" ht="15.95" customHeight="1">
      <c r="B83" s="57" t="s">
        <v>222</v>
      </c>
      <c r="C83" s="57" t="s">
        <v>223</v>
      </c>
      <c r="D83" s="54">
        <v>2.74</v>
      </c>
      <c r="E83" s="54">
        <v>2.74</v>
      </c>
      <c r="F83" s="54">
        <v>2.74</v>
      </c>
      <c r="G83" s="41">
        <v>2.74</v>
      </c>
      <c r="H83" s="41">
        <v>2.74</v>
      </c>
      <c r="I83" s="41">
        <v>2.74</v>
      </c>
      <c r="J83" s="42">
        <v>0</v>
      </c>
      <c r="K83" s="43">
        <v>2</v>
      </c>
      <c r="L83" s="43">
        <v>4100</v>
      </c>
      <c r="M83" s="43">
        <v>11234</v>
      </c>
      <c r="N83" s="44">
        <v>1</v>
      </c>
      <c r="O83" s="45" t="s">
        <v>225</v>
      </c>
    </row>
    <row r="84" spans="2:15" ht="15.95" customHeight="1">
      <c r="B84" s="57" t="s">
        <v>405</v>
      </c>
      <c r="C84" s="57" t="s">
        <v>363</v>
      </c>
      <c r="D84" s="54">
        <v>4.41</v>
      </c>
      <c r="E84" s="54">
        <v>4.41</v>
      </c>
      <c r="F84" s="54">
        <v>4.41</v>
      </c>
      <c r="G84" s="41">
        <v>4.41</v>
      </c>
      <c r="H84" s="41">
        <v>4.41</v>
      </c>
      <c r="I84" s="41">
        <v>4.41</v>
      </c>
      <c r="J84" s="42">
        <v>0</v>
      </c>
      <c r="K84" s="43">
        <v>7</v>
      </c>
      <c r="L84" s="43">
        <v>119330</v>
      </c>
      <c r="M84" s="43">
        <v>526245.30000000005</v>
      </c>
      <c r="N84" s="44">
        <v>1</v>
      </c>
      <c r="O84" s="45" t="s">
        <v>364</v>
      </c>
    </row>
    <row r="85" spans="2:15" ht="15.95" customHeight="1">
      <c r="B85" s="57" t="s">
        <v>366</v>
      </c>
      <c r="C85" s="57" t="s">
        <v>367</v>
      </c>
      <c r="D85" s="54">
        <v>3.1</v>
      </c>
      <c r="E85" s="54">
        <v>4.78</v>
      </c>
      <c r="F85" s="54">
        <v>3.1</v>
      </c>
      <c r="G85" s="41">
        <v>4.05</v>
      </c>
      <c r="H85" s="41">
        <v>4.78</v>
      </c>
      <c r="I85" s="41">
        <v>3.62</v>
      </c>
      <c r="J85" s="42">
        <v>32.044198895027634</v>
      </c>
      <c r="K85" s="43">
        <v>21</v>
      </c>
      <c r="L85" s="43">
        <v>474667</v>
      </c>
      <c r="M85" s="43">
        <v>1922025.98</v>
      </c>
      <c r="N85" s="44">
        <v>3</v>
      </c>
      <c r="O85" s="45" t="s">
        <v>368</v>
      </c>
    </row>
    <row r="86" spans="2:15" ht="15.95" customHeight="1">
      <c r="B86" s="57" t="s">
        <v>423</v>
      </c>
      <c r="C86" s="57" t="s">
        <v>219</v>
      </c>
      <c r="D86" s="54">
        <v>0.4</v>
      </c>
      <c r="E86" s="54">
        <v>0.4</v>
      </c>
      <c r="F86" s="54">
        <v>0.4</v>
      </c>
      <c r="G86" s="41">
        <v>0.4</v>
      </c>
      <c r="H86" s="41">
        <v>0.4</v>
      </c>
      <c r="I86" s="41">
        <v>0.4</v>
      </c>
      <c r="J86" s="42">
        <v>0</v>
      </c>
      <c r="K86" s="43">
        <v>3</v>
      </c>
      <c r="L86" s="43">
        <v>102485</v>
      </c>
      <c r="M86" s="43">
        <v>40994</v>
      </c>
      <c r="N86" s="44">
        <v>3</v>
      </c>
      <c r="O86" s="45" t="s">
        <v>220</v>
      </c>
    </row>
    <row r="87" spans="2:15" ht="15.95" customHeight="1">
      <c r="B87" s="57" t="s">
        <v>394</v>
      </c>
      <c r="C87" s="57" t="s">
        <v>141</v>
      </c>
      <c r="D87" s="54">
        <v>5.7</v>
      </c>
      <c r="E87" s="54">
        <v>5.78</v>
      </c>
      <c r="F87" s="54">
        <v>5.63</v>
      </c>
      <c r="G87" s="41">
        <v>5.64</v>
      </c>
      <c r="H87" s="41">
        <v>5.67</v>
      </c>
      <c r="I87" s="41">
        <v>5.7</v>
      </c>
      <c r="J87" s="42">
        <v>-0.52631578947368585</v>
      </c>
      <c r="K87" s="43">
        <v>87</v>
      </c>
      <c r="L87" s="43">
        <v>28946978</v>
      </c>
      <c r="M87" s="43">
        <v>163366190.62</v>
      </c>
      <c r="N87" s="44">
        <v>2</v>
      </c>
      <c r="O87" s="45" t="s">
        <v>142</v>
      </c>
    </row>
    <row r="88" spans="2:15" ht="15.95" customHeight="1">
      <c r="B88" s="159" t="s">
        <v>19</v>
      </c>
      <c r="C88" s="159"/>
      <c r="D88" s="159"/>
      <c r="E88" s="159"/>
      <c r="F88" s="159"/>
      <c r="G88" s="159"/>
      <c r="H88" s="159"/>
      <c r="I88" s="159"/>
      <c r="J88" s="159"/>
      <c r="K88" s="48">
        <f>SUM(K83:K87)</f>
        <v>120</v>
      </c>
      <c r="L88" s="49">
        <f>SUM(L83:L87)</f>
        <v>29647560</v>
      </c>
      <c r="M88" s="49">
        <f>SUM(M83:M87)</f>
        <v>165866689.90000001</v>
      </c>
      <c r="N88" s="49">
        <v>3</v>
      </c>
      <c r="O88" s="55" t="s">
        <v>14</v>
      </c>
    </row>
    <row r="89" spans="2:15" ht="15.95" customHeight="1">
      <c r="B89" s="159" t="s">
        <v>20</v>
      </c>
      <c r="C89" s="159"/>
      <c r="D89" s="159"/>
      <c r="E89" s="159"/>
      <c r="F89" s="159"/>
      <c r="G89" s="159"/>
      <c r="H89" s="159"/>
      <c r="I89" s="159"/>
      <c r="J89" s="159"/>
      <c r="K89" s="49">
        <f>K88+K81+K67+K49+K34+K30+K26+K37</f>
        <v>3358</v>
      </c>
      <c r="L89" s="49">
        <f t="shared" ref="L89:M89" si="0">L88+L81+L67+L49+L34+L30+L26+L37</f>
        <v>22234287397</v>
      </c>
      <c r="M89" s="49">
        <f t="shared" si="0"/>
        <v>10622934473.069998</v>
      </c>
      <c r="N89" s="58">
        <v>3</v>
      </c>
      <c r="O89" s="59" t="s">
        <v>21</v>
      </c>
    </row>
    <row r="90" spans="2:15">
      <c r="I90" s="8"/>
      <c r="J90" s="9"/>
      <c r="K90" s="4"/>
      <c r="L90" s="4"/>
      <c r="M90" s="4"/>
      <c r="N90" s="4"/>
    </row>
    <row r="95" spans="2:15">
      <c r="L95" s="7"/>
      <c r="M95" s="7"/>
    </row>
    <row r="98" spans="12:13">
      <c r="L98" s="7"/>
      <c r="M98" s="7"/>
    </row>
    <row r="101" spans="12:13">
      <c r="L101" s="7"/>
      <c r="M101" s="7"/>
    </row>
  </sheetData>
  <mergeCells count="35">
    <mergeCell ref="F39:N39"/>
    <mergeCell ref="D49:J49"/>
    <mergeCell ref="C31:O31"/>
    <mergeCell ref="D34:J34"/>
    <mergeCell ref="C50:O50"/>
    <mergeCell ref="B34:C34"/>
    <mergeCell ref="C41:O41"/>
    <mergeCell ref="B49:C49"/>
    <mergeCell ref="E38:N38"/>
    <mergeCell ref="B39:E39"/>
    <mergeCell ref="C35:O35"/>
    <mergeCell ref="B37:C37"/>
    <mergeCell ref="D37:J37"/>
    <mergeCell ref="B89:C89"/>
    <mergeCell ref="D89:J89"/>
    <mergeCell ref="D88:J88"/>
    <mergeCell ref="B67:C67"/>
    <mergeCell ref="B88:C88"/>
    <mergeCell ref="C82:O82"/>
    <mergeCell ref="B81:C81"/>
    <mergeCell ref="D81:J81"/>
    <mergeCell ref="D67:J67"/>
    <mergeCell ref="C71:O71"/>
    <mergeCell ref="E68:N68"/>
    <mergeCell ref="B69:E69"/>
    <mergeCell ref="F69:N69"/>
    <mergeCell ref="E1:N1"/>
    <mergeCell ref="B2:E2"/>
    <mergeCell ref="F2:N2"/>
    <mergeCell ref="D26:J26"/>
    <mergeCell ref="D30:J30"/>
    <mergeCell ref="C4:O4"/>
    <mergeCell ref="B30:C30"/>
    <mergeCell ref="B26:C26"/>
    <mergeCell ref="C27:O27"/>
  </mergeCells>
  <printOptions horizontalCentered="1"/>
  <pageMargins left="0" right="0.23622047244094499" top="0.74803149606299202" bottom="0.85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"/>
  <sheetViews>
    <sheetView rightToLeft="1" zoomScaleNormal="100" workbookViewId="0">
      <selection activeCell="I13" sqref="I13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63" t="s">
        <v>5</v>
      </c>
      <c r="B2" s="164"/>
      <c r="C2" s="164"/>
      <c r="D2" s="164"/>
      <c r="E2" s="15"/>
      <c r="F2" s="15"/>
      <c r="G2" s="15"/>
      <c r="H2" s="15"/>
      <c r="I2" s="15"/>
      <c r="J2" s="15"/>
    </row>
    <row r="3" spans="1:19" ht="48.75" customHeight="1">
      <c r="B3" s="166" t="s">
        <v>413</v>
      </c>
      <c r="C3" s="166"/>
      <c r="D3" s="166"/>
      <c r="E3" s="166"/>
      <c r="F3" s="166"/>
      <c r="G3" s="166"/>
      <c r="H3" s="166"/>
      <c r="I3" s="166"/>
      <c r="J3" s="15"/>
      <c r="K3" s="25"/>
      <c r="L3" s="25"/>
      <c r="M3" s="25"/>
    </row>
    <row r="4" spans="1:19" ht="21" customHeight="1">
      <c r="B4" s="166" t="s">
        <v>414</v>
      </c>
      <c r="C4" s="166"/>
      <c r="D4" s="166"/>
      <c r="E4" s="166"/>
      <c r="F4" s="166"/>
      <c r="G4" s="166"/>
      <c r="H4" s="166"/>
      <c r="I4" s="166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60" t="s">
        <v>133</v>
      </c>
      <c r="C5" s="61" t="s">
        <v>119</v>
      </c>
      <c r="D5" s="61" t="s">
        <v>134</v>
      </c>
      <c r="E5" s="61" t="s">
        <v>135</v>
      </c>
      <c r="F5" s="61" t="s">
        <v>136</v>
      </c>
      <c r="G5" s="62" t="s">
        <v>120</v>
      </c>
      <c r="H5" s="61" t="s">
        <v>137</v>
      </c>
      <c r="I5" s="61" t="s">
        <v>121</v>
      </c>
      <c r="J5" s="61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65" t="s">
        <v>12</v>
      </c>
      <c r="C6" s="165"/>
      <c r="D6" s="165"/>
      <c r="E6" s="165"/>
      <c r="F6" s="165"/>
      <c r="G6" s="165"/>
      <c r="H6" s="165"/>
      <c r="I6" s="165"/>
      <c r="J6" s="165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119" t="s">
        <v>408</v>
      </c>
      <c r="C7" s="97" t="s">
        <v>409</v>
      </c>
      <c r="D7" s="97">
        <v>3</v>
      </c>
      <c r="E7" s="97">
        <v>3</v>
      </c>
      <c r="F7" s="97">
        <v>3</v>
      </c>
      <c r="G7" s="120">
        <v>1</v>
      </c>
      <c r="H7" s="120">
        <v>1000000</v>
      </c>
      <c r="I7" s="120">
        <v>3000000</v>
      </c>
      <c r="J7" s="121">
        <v>1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24" customHeight="1">
      <c r="B8" s="119" t="s">
        <v>138</v>
      </c>
      <c r="C8" s="97" t="s">
        <v>139</v>
      </c>
      <c r="D8" s="97">
        <v>0.1</v>
      </c>
      <c r="E8" s="97">
        <v>0.08</v>
      </c>
      <c r="F8" s="97">
        <v>0.08</v>
      </c>
      <c r="G8" s="120">
        <v>14</v>
      </c>
      <c r="H8" s="120">
        <v>61110324</v>
      </c>
      <c r="I8" s="120">
        <v>5103180.16</v>
      </c>
      <c r="J8" s="121">
        <v>2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69" t="s">
        <v>198</v>
      </c>
      <c r="C9" s="169"/>
      <c r="D9" s="170"/>
      <c r="E9" s="170"/>
      <c r="F9" s="170"/>
      <c r="G9" s="120">
        <f>SUM(G7:G8)</f>
        <v>15</v>
      </c>
      <c r="H9" s="120">
        <f>SUM(H7:H8)</f>
        <v>62110324</v>
      </c>
      <c r="I9" s="120">
        <f>SUM(G9:H9)</f>
        <v>62110339</v>
      </c>
      <c r="J9" s="120">
        <v>2</v>
      </c>
      <c r="K9" s="25"/>
      <c r="L9" s="25"/>
      <c r="M9" s="25"/>
      <c r="N9" s="25"/>
      <c r="O9" s="25"/>
      <c r="P9" s="25"/>
      <c r="Q9" s="25"/>
      <c r="R9" s="25"/>
      <c r="S9" s="25"/>
    </row>
    <row r="10" spans="1:19" ht="18.75" customHeight="1">
      <c r="B10" s="167" t="s">
        <v>140</v>
      </c>
      <c r="C10" s="167"/>
      <c r="D10" s="168"/>
      <c r="E10" s="168"/>
      <c r="F10" s="168"/>
      <c r="G10" s="83">
        <f>SUM(G9)</f>
        <v>15</v>
      </c>
      <c r="H10" s="83">
        <f>SUM(H9)</f>
        <v>62110324</v>
      </c>
      <c r="I10" s="83">
        <f>SUM(G10:H10)</f>
        <v>62110339</v>
      </c>
      <c r="J10" s="83">
        <v>2</v>
      </c>
      <c r="K10" s="25"/>
      <c r="L10" s="25"/>
      <c r="M10" s="25"/>
      <c r="N10" s="25"/>
      <c r="O10" s="25"/>
      <c r="P10" s="25"/>
      <c r="Q10" s="25"/>
      <c r="R10" s="25"/>
      <c r="S10" s="25"/>
    </row>
  </sheetData>
  <mergeCells count="8">
    <mergeCell ref="A2:D2"/>
    <mergeCell ref="B6:J6"/>
    <mergeCell ref="B3:I3"/>
    <mergeCell ref="B4:I4"/>
    <mergeCell ref="B10:C10"/>
    <mergeCell ref="D10:F10"/>
    <mergeCell ref="B9:C9"/>
    <mergeCell ref="D9:F9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16"/>
  <sheetViews>
    <sheetView rightToLeft="1" workbookViewId="0">
      <selection activeCell="G33" sqref="G33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76" t="s">
        <v>433</v>
      </c>
      <c r="C1" s="176"/>
      <c r="D1" s="176"/>
      <c r="E1" s="176"/>
      <c r="F1" s="176"/>
      <c r="G1" s="176"/>
    </row>
    <row r="2" spans="2:7" ht="21">
      <c r="B2" s="177" t="s">
        <v>434</v>
      </c>
      <c r="C2" s="177"/>
      <c r="D2" s="177"/>
      <c r="E2" s="177"/>
      <c r="F2" s="177"/>
      <c r="G2" s="177"/>
    </row>
    <row r="3" spans="2:7" ht="15.75">
      <c r="B3" s="136" t="s">
        <v>0</v>
      </c>
      <c r="C3" s="137" t="s">
        <v>119</v>
      </c>
      <c r="D3" s="137" t="s">
        <v>120</v>
      </c>
      <c r="E3" s="137" t="s">
        <v>426</v>
      </c>
      <c r="F3" s="137" t="s">
        <v>121</v>
      </c>
      <c r="G3" s="138" t="s">
        <v>427</v>
      </c>
    </row>
    <row r="4" spans="2:7" ht="15.75">
      <c r="B4" s="171" t="s">
        <v>12</v>
      </c>
      <c r="C4" s="172"/>
      <c r="D4" s="172"/>
      <c r="E4" s="172"/>
      <c r="F4" s="173"/>
      <c r="G4" s="139" t="s">
        <v>3</v>
      </c>
    </row>
    <row r="5" spans="2:7" ht="15.75">
      <c r="B5" s="140" t="s">
        <v>424</v>
      </c>
      <c r="C5" s="141" t="s">
        <v>36</v>
      </c>
      <c r="D5" s="142">
        <v>2</v>
      </c>
      <c r="E5" s="142">
        <v>1000000</v>
      </c>
      <c r="F5" s="142">
        <v>3520000</v>
      </c>
      <c r="G5" s="143" t="s">
        <v>432</v>
      </c>
    </row>
    <row r="6" spans="2:7" ht="15.75">
      <c r="B6" s="140" t="s">
        <v>38</v>
      </c>
      <c r="C6" s="141" t="s">
        <v>37</v>
      </c>
      <c r="D6" s="142">
        <v>11</v>
      </c>
      <c r="E6" s="142">
        <v>30804180</v>
      </c>
      <c r="F6" s="142">
        <v>62532485.399999999</v>
      </c>
      <c r="G6" s="143" t="s">
        <v>428</v>
      </c>
    </row>
    <row r="7" spans="2:7" ht="15.75">
      <c r="B7" s="174" t="s">
        <v>13</v>
      </c>
      <c r="C7" s="175"/>
      <c r="D7" s="144">
        <f>SUM(D5:D6)</f>
        <v>13</v>
      </c>
      <c r="E7" s="144">
        <f>SUM(E5:E6)</f>
        <v>31804180</v>
      </c>
      <c r="F7" s="144">
        <f>SUM(F5:F6)</f>
        <v>66052485.399999999</v>
      </c>
      <c r="G7" s="145" t="s">
        <v>429</v>
      </c>
    </row>
    <row r="8" spans="2:7" ht="15.75">
      <c r="B8" s="174" t="s">
        <v>430</v>
      </c>
      <c r="C8" s="175"/>
      <c r="D8" s="144">
        <f>D7</f>
        <v>13</v>
      </c>
      <c r="E8" s="144">
        <f>E7</f>
        <v>31804180</v>
      </c>
      <c r="F8" s="144">
        <f>F7</f>
        <v>66052485.399999999</v>
      </c>
      <c r="G8" s="145" t="s">
        <v>431</v>
      </c>
    </row>
    <row r="9" spans="2:7" ht="21">
      <c r="B9" s="129"/>
      <c r="C9" s="129"/>
      <c r="D9" s="129"/>
      <c r="E9" s="129"/>
      <c r="F9" s="129"/>
      <c r="G9" s="129"/>
    </row>
    <row r="10" spans="2:7" ht="21">
      <c r="B10" s="176" t="s">
        <v>435</v>
      </c>
      <c r="C10" s="176"/>
      <c r="D10" s="176"/>
      <c r="E10" s="176"/>
      <c r="F10" s="176"/>
      <c r="G10" s="176"/>
    </row>
    <row r="11" spans="2:7" ht="21">
      <c r="B11" s="177" t="s">
        <v>436</v>
      </c>
      <c r="C11" s="177"/>
      <c r="D11" s="177"/>
      <c r="E11" s="177"/>
      <c r="F11" s="177"/>
      <c r="G11" s="177"/>
    </row>
    <row r="12" spans="2:7" ht="15.75">
      <c r="B12" s="136" t="s">
        <v>0</v>
      </c>
      <c r="C12" s="137" t="s">
        <v>119</v>
      </c>
      <c r="D12" s="137" t="s">
        <v>120</v>
      </c>
      <c r="E12" s="137" t="s">
        <v>426</v>
      </c>
      <c r="F12" s="137" t="s">
        <v>121</v>
      </c>
      <c r="G12" s="138" t="s">
        <v>427</v>
      </c>
    </row>
    <row r="13" spans="2:7" ht="15.75">
      <c r="B13" s="171" t="s">
        <v>12</v>
      </c>
      <c r="C13" s="172"/>
      <c r="D13" s="172"/>
      <c r="E13" s="172"/>
      <c r="F13" s="173"/>
      <c r="G13" s="139" t="s">
        <v>3</v>
      </c>
    </row>
    <row r="14" spans="2:7" ht="15.75">
      <c r="B14" s="140" t="s">
        <v>38</v>
      </c>
      <c r="C14" s="141" t="s">
        <v>37</v>
      </c>
      <c r="D14" s="142">
        <v>109</v>
      </c>
      <c r="E14" s="142">
        <v>101993122</v>
      </c>
      <c r="F14" s="142">
        <v>207216037.66</v>
      </c>
      <c r="G14" s="143" t="s">
        <v>428</v>
      </c>
    </row>
    <row r="15" spans="2:7" ht="15.75">
      <c r="B15" s="174" t="s">
        <v>13</v>
      </c>
      <c r="C15" s="175"/>
      <c r="D15" s="144">
        <f t="shared" ref="D15:F16" si="0">SUM(D14)</f>
        <v>109</v>
      </c>
      <c r="E15" s="144">
        <f t="shared" si="0"/>
        <v>101993122</v>
      </c>
      <c r="F15" s="144">
        <f t="shared" si="0"/>
        <v>207216037.66</v>
      </c>
      <c r="G15" s="145" t="s">
        <v>429</v>
      </c>
    </row>
    <row r="16" spans="2:7" ht="15.75">
      <c r="B16" s="174" t="s">
        <v>430</v>
      </c>
      <c r="C16" s="175"/>
      <c r="D16" s="144">
        <f t="shared" si="0"/>
        <v>109</v>
      </c>
      <c r="E16" s="144">
        <f t="shared" si="0"/>
        <v>101993122</v>
      </c>
      <c r="F16" s="144">
        <f t="shared" si="0"/>
        <v>207216037.66</v>
      </c>
      <c r="G16" s="145" t="s">
        <v>431</v>
      </c>
    </row>
  </sheetData>
  <mergeCells count="10">
    <mergeCell ref="B13:F13"/>
    <mergeCell ref="B15:C15"/>
    <mergeCell ref="B16:C16"/>
    <mergeCell ref="B1:G1"/>
    <mergeCell ref="B2:G2"/>
    <mergeCell ref="B4:F4"/>
    <mergeCell ref="B7:C7"/>
    <mergeCell ref="B8:C8"/>
    <mergeCell ref="B10:G10"/>
    <mergeCell ref="B11:G11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"/>
  <sheetViews>
    <sheetView rightToLeft="1" zoomScaleNormal="100" workbookViewId="0">
      <selection activeCell="B5" sqref="B5:G5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78" t="s">
        <v>437</v>
      </c>
      <c r="C1" s="178"/>
      <c r="D1" s="178"/>
      <c r="E1" s="178"/>
      <c r="F1" s="178"/>
      <c r="G1" s="178"/>
    </row>
    <row r="2" spans="2:7" ht="21">
      <c r="B2" s="177" t="s">
        <v>440</v>
      </c>
      <c r="C2" s="177"/>
      <c r="D2" s="177"/>
      <c r="E2" s="177"/>
      <c r="F2" s="177"/>
      <c r="G2" s="177"/>
    </row>
    <row r="3" spans="2:7" ht="31.5">
      <c r="B3" s="130" t="s">
        <v>0</v>
      </c>
      <c r="C3" s="131" t="s">
        <v>119</v>
      </c>
      <c r="D3" s="131" t="s">
        <v>120</v>
      </c>
      <c r="E3" s="131" t="s">
        <v>426</v>
      </c>
      <c r="F3" s="131" t="s">
        <v>121</v>
      </c>
      <c r="G3" s="132" t="s">
        <v>427</v>
      </c>
    </row>
    <row r="4" spans="2:7" ht="15.75">
      <c r="B4" s="179" t="s">
        <v>12</v>
      </c>
      <c r="C4" s="180"/>
      <c r="D4" s="180"/>
      <c r="E4" s="180"/>
      <c r="F4" s="181"/>
      <c r="G4" s="133" t="s">
        <v>3</v>
      </c>
    </row>
    <row r="5" spans="2:7" ht="18.75">
      <c r="B5" s="147" t="s">
        <v>438</v>
      </c>
      <c r="C5" s="148" t="s">
        <v>139</v>
      </c>
      <c r="D5" s="149">
        <v>10</v>
      </c>
      <c r="E5" s="149">
        <v>60000000</v>
      </c>
      <c r="F5" s="149">
        <v>5011756.67</v>
      </c>
      <c r="G5" s="148" t="s">
        <v>439</v>
      </c>
    </row>
    <row r="6" spans="2:7" ht="15.75">
      <c r="B6" s="154" t="s">
        <v>377</v>
      </c>
      <c r="C6" s="156"/>
      <c r="D6" s="134">
        <f>SUM(D5)</f>
        <v>10</v>
      </c>
      <c r="E6" s="134">
        <f>SUM(E5)</f>
        <v>60000000</v>
      </c>
      <c r="F6" s="134">
        <f>SUM(F5)</f>
        <v>5011756.67</v>
      </c>
      <c r="G6" s="135" t="s">
        <v>429</v>
      </c>
    </row>
    <row r="7" spans="2:7" ht="15.75">
      <c r="B7" s="182" t="s">
        <v>430</v>
      </c>
      <c r="C7" s="183"/>
      <c r="D7" s="134">
        <f>D6</f>
        <v>10</v>
      </c>
      <c r="E7" s="134">
        <f t="shared" ref="E7:F7" si="0">E6</f>
        <v>60000000</v>
      </c>
      <c r="F7" s="134">
        <f t="shared" si="0"/>
        <v>5011756.67</v>
      </c>
      <c r="G7" s="135" t="s">
        <v>431</v>
      </c>
    </row>
  </sheetData>
  <mergeCells count="5">
    <mergeCell ref="B1:G1"/>
    <mergeCell ref="B2:G2"/>
    <mergeCell ref="B4:F4"/>
    <mergeCell ref="B6:C6"/>
    <mergeCell ref="B7:C7"/>
  </mergeCells>
  <printOptions horizontalCentered="1"/>
  <pageMargins left="0" right="0" top="0" bottom="0" header="0" footer="0"/>
  <pageSetup paperSize="9" scale="10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G120"/>
  <sheetViews>
    <sheetView rightToLeft="1" zoomScale="110" zoomScaleNormal="110" workbookViewId="0">
      <selection activeCell="D117" sqref="D117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6" width="12.85546875" style="118" customWidth="1"/>
    <col min="7" max="7" width="41.5703125" customWidth="1"/>
  </cols>
  <sheetData>
    <row r="1" spans="2:7" ht="19.5" customHeight="1">
      <c r="B1" s="184" t="s">
        <v>415</v>
      </c>
      <c r="C1" s="185"/>
      <c r="D1" s="185"/>
      <c r="E1" s="185"/>
      <c r="F1" s="185"/>
      <c r="G1" s="186"/>
    </row>
    <row r="2" spans="2:7" ht="21" customHeight="1">
      <c r="B2" s="187" t="s">
        <v>416</v>
      </c>
      <c r="C2" s="188"/>
      <c r="D2" s="188"/>
      <c r="E2" s="188"/>
      <c r="F2" s="188"/>
      <c r="G2" s="189"/>
    </row>
    <row r="3" spans="2:7" ht="21" customHeight="1">
      <c r="B3" s="190" t="s">
        <v>226</v>
      </c>
      <c r="C3" s="191" t="s">
        <v>119</v>
      </c>
      <c r="D3" s="192">
        <v>45970</v>
      </c>
      <c r="E3" s="192">
        <v>45971</v>
      </c>
      <c r="F3" s="192">
        <v>45974</v>
      </c>
      <c r="G3" s="190" t="s">
        <v>227</v>
      </c>
    </row>
    <row r="4" spans="2:7" ht="12" customHeight="1">
      <c r="B4" s="190"/>
      <c r="C4" s="191"/>
      <c r="D4" s="192"/>
      <c r="E4" s="192"/>
      <c r="F4" s="192"/>
      <c r="G4" s="190"/>
    </row>
    <row r="5" spans="2:7" ht="18" customHeight="1">
      <c r="B5" s="63" t="s">
        <v>12</v>
      </c>
      <c r="C5" s="108"/>
      <c r="D5" s="109"/>
      <c r="E5" s="109"/>
      <c r="F5" s="110"/>
      <c r="G5" s="111" t="s">
        <v>228</v>
      </c>
    </row>
    <row r="6" spans="2:7" ht="18" customHeight="1">
      <c r="B6" s="64" t="s">
        <v>375</v>
      </c>
      <c r="C6" s="64" t="s">
        <v>170</v>
      </c>
      <c r="D6" s="117">
        <v>0.71</v>
      </c>
      <c r="E6" s="117">
        <v>0.7</v>
      </c>
      <c r="F6" s="117">
        <v>0.7</v>
      </c>
      <c r="G6" s="12" t="s">
        <v>171</v>
      </c>
    </row>
    <row r="7" spans="2:7" ht="18" customHeight="1">
      <c r="B7" s="64" t="s">
        <v>47</v>
      </c>
      <c r="C7" s="64" t="s">
        <v>36</v>
      </c>
      <c r="D7" s="117">
        <v>3.54</v>
      </c>
      <c r="E7" s="117">
        <v>3.52</v>
      </c>
      <c r="F7" s="117">
        <v>3.58</v>
      </c>
      <c r="G7" s="12" t="s">
        <v>48</v>
      </c>
    </row>
    <row r="8" spans="2:7" ht="18" customHeight="1">
      <c r="B8" s="64" t="s">
        <v>98</v>
      </c>
      <c r="C8" s="64" t="s">
        <v>99</v>
      </c>
      <c r="D8" s="117">
        <v>0.99</v>
      </c>
      <c r="E8" s="117">
        <v>1</v>
      </c>
      <c r="F8" s="117">
        <v>1</v>
      </c>
      <c r="G8" s="12" t="s">
        <v>100</v>
      </c>
    </row>
    <row r="9" spans="2:7" ht="18" customHeight="1">
      <c r="B9" s="64" t="s">
        <v>49</v>
      </c>
      <c r="C9" s="64" t="s">
        <v>45</v>
      </c>
      <c r="D9" s="117">
        <v>7.0000000000000007E-2</v>
      </c>
      <c r="E9" s="117">
        <v>0.06</v>
      </c>
      <c r="F9" s="117">
        <v>0.06</v>
      </c>
      <c r="G9" s="12" t="s">
        <v>66</v>
      </c>
    </row>
    <row r="10" spans="2:7" ht="18" customHeight="1">
      <c r="B10" s="64" t="s">
        <v>24</v>
      </c>
      <c r="C10" s="64" t="s">
        <v>25</v>
      </c>
      <c r="D10" s="117" t="s">
        <v>381</v>
      </c>
      <c r="E10" s="117" t="s">
        <v>381</v>
      </c>
      <c r="F10" s="117">
        <v>0.21</v>
      </c>
      <c r="G10" s="12" t="s">
        <v>26</v>
      </c>
    </row>
    <row r="11" spans="2:7" ht="18" customHeight="1">
      <c r="B11" s="64" t="s">
        <v>50</v>
      </c>
      <c r="C11" s="64" t="s">
        <v>51</v>
      </c>
      <c r="D11" s="117">
        <v>4.5</v>
      </c>
      <c r="E11" s="117">
        <v>4.5199999999999996</v>
      </c>
      <c r="F11" s="117">
        <v>4.6900000000000004</v>
      </c>
      <c r="G11" s="12" t="s">
        <v>52</v>
      </c>
    </row>
    <row r="12" spans="2:7" ht="18" customHeight="1">
      <c r="B12" s="64" t="s">
        <v>229</v>
      </c>
      <c r="C12" s="64" t="s">
        <v>230</v>
      </c>
      <c r="D12" s="117">
        <v>0.09</v>
      </c>
      <c r="E12" s="117">
        <v>0.1</v>
      </c>
      <c r="F12" s="117">
        <v>0.11</v>
      </c>
      <c r="G12" s="12" t="s">
        <v>231</v>
      </c>
    </row>
    <row r="13" spans="2:7" ht="18" customHeight="1">
      <c r="B13" s="64" t="s">
        <v>232</v>
      </c>
      <c r="C13" s="64" t="s">
        <v>233</v>
      </c>
      <c r="D13" s="117" t="s">
        <v>234</v>
      </c>
      <c r="E13" s="117" t="s">
        <v>234</v>
      </c>
      <c r="F13" s="117" t="s">
        <v>234</v>
      </c>
      <c r="G13" s="12" t="s">
        <v>235</v>
      </c>
    </row>
    <row r="14" spans="2:7" ht="18" customHeight="1">
      <c r="B14" s="64" t="s">
        <v>73</v>
      </c>
      <c r="C14" s="64" t="s">
        <v>74</v>
      </c>
      <c r="D14" s="117">
        <v>0.25</v>
      </c>
      <c r="E14" s="117">
        <v>0.25</v>
      </c>
      <c r="F14" s="117">
        <v>0.23</v>
      </c>
      <c r="G14" s="12" t="s">
        <v>75</v>
      </c>
    </row>
    <row r="15" spans="2:7" ht="18" customHeight="1">
      <c r="B15" s="64" t="s">
        <v>53</v>
      </c>
      <c r="C15" s="64" t="s">
        <v>42</v>
      </c>
      <c r="D15" s="117">
        <v>0.27</v>
      </c>
      <c r="E15" s="117">
        <v>0.28999999999999998</v>
      </c>
      <c r="F15" s="117">
        <v>0.28999999999999998</v>
      </c>
      <c r="G15" s="12" t="s">
        <v>43</v>
      </c>
    </row>
    <row r="16" spans="2:7" ht="18" customHeight="1">
      <c r="B16" s="64" t="s">
        <v>54</v>
      </c>
      <c r="C16" s="64" t="s">
        <v>39</v>
      </c>
      <c r="D16" s="117" t="s">
        <v>381</v>
      </c>
      <c r="E16" s="117" t="s">
        <v>381</v>
      </c>
      <c r="F16" s="117" t="s">
        <v>381</v>
      </c>
      <c r="G16" s="12" t="s">
        <v>40</v>
      </c>
    </row>
    <row r="17" spans="2:7" ht="18" customHeight="1">
      <c r="B17" s="64" t="s">
        <v>236</v>
      </c>
      <c r="C17" s="64" t="s">
        <v>237</v>
      </c>
      <c r="D17" s="117" t="s">
        <v>234</v>
      </c>
      <c r="E17" s="117" t="s">
        <v>234</v>
      </c>
      <c r="F17" s="117" t="s">
        <v>234</v>
      </c>
      <c r="G17" s="12" t="s">
        <v>238</v>
      </c>
    </row>
    <row r="18" spans="2:7" ht="18" customHeight="1">
      <c r="B18" s="64" t="s">
        <v>239</v>
      </c>
      <c r="C18" s="64" t="s">
        <v>221</v>
      </c>
      <c r="D18" s="117">
        <v>0.25</v>
      </c>
      <c r="E18" s="117" t="s">
        <v>381</v>
      </c>
      <c r="F18" s="117" t="s">
        <v>381</v>
      </c>
      <c r="G18" s="12" t="s">
        <v>224</v>
      </c>
    </row>
    <row r="19" spans="2:7" ht="18" customHeight="1">
      <c r="B19" s="64" t="s">
        <v>240</v>
      </c>
      <c r="C19" s="64" t="s">
        <v>160</v>
      </c>
      <c r="D19" s="117" t="s">
        <v>381</v>
      </c>
      <c r="E19" s="117">
        <v>1.05</v>
      </c>
      <c r="F19" s="117" t="s">
        <v>381</v>
      </c>
      <c r="G19" s="12" t="s">
        <v>161</v>
      </c>
    </row>
    <row r="20" spans="2:7" ht="18" customHeight="1">
      <c r="B20" s="64" t="s">
        <v>122</v>
      </c>
      <c r="C20" s="64" t="s">
        <v>123</v>
      </c>
      <c r="D20" s="117">
        <v>0.26</v>
      </c>
      <c r="E20" s="117">
        <v>0.26</v>
      </c>
      <c r="F20" s="117">
        <v>0.26</v>
      </c>
      <c r="G20" s="12" t="s">
        <v>128</v>
      </c>
    </row>
    <row r="21" spans="2:7" ht="18" customHeight="1">
      <c r="B21" s="64" t="s">
        <v>38</v>
      </c>
      <c r="C21" s="64" t="s">
        <v>37</v>
      </c>
      <c r="D21" s="117">
        <v>2.0299999999999998</v>
      </c>
      <c r="E21" s="117">
        <v>2.0299999999999998</v>
      </c>
      <c r="F21" s="117">
        <v>2.0299999999999998</v>
      </c>
      <c r="G21" s="12" t="s">
        <v>55</v>
      </c>
    </row>
    <row r="22" spans="2:7" ht="18" customHeight="1">
      <c r="B22" s="64" t="s">
        <v>241</v>
      </c>
      <c r="C22" s="64" t="s">
        <v>148</v>
      </c>
      <c r="D22" s="117" t="s">
        <v>234</v>
      </c>
      <c r="E22" s="117" t="s">
        <v>234</v>
      </c>
      <c r="F22" s="117" t="s">
        <v>234</v>
      </c>
      <c r="G22" s="12" t="s">
        <v>242</v>
      </c>
    </row>
    <row r="23" spans="2:7" ht="18" customHeight="1">
      <c r="B23" s="64" t="s">
        <v>243</v>
      </c>
      <c r="C23" s="64" t="s">
        <v>244</v>
      </c>
      <c r="D23" s="117">
        <v>0.28999999999999998</v>
      </c>
      <c r="E23" s="117" t="s">
        <v>381</v>
      </c>
      <c r="F23" s="117">
        <v>0.28999999999999998</v>
      </c>
      <c r="G23" s="12" t="s">
        <v>245</v>
      </c>
    </row>
    <row r="24" spans="2:7" ht="18" customHeight="1">
      <c r="B24" s="64" t="s">
        <v>184</v>
      </c>
      <c r="C24" s="64" t="s">
        <v>183</v>
      </c>
      <c r="D24" s="117" t="s">
        <v>381</v>
      </c>
      <c r="E24" s="117" t="s">
        <v>381</v>
      </c>
      <c r="F24" s="117" t="s">
        <v>381</v>
      </c>
      <c r="G24" s="12" t="s">
        <v>197</v>
      </c>
    </row>
    <row r="25" spans="2:7" ht="18" customHeight="1">
      <c r="B25" s="64" t="s">
        <v>246</v>
      </c>
      <c r="C25" s="64" t="s">
        <v>247</v>
      </c>
      <c r="D25" s="117" t="s">
        <v>381</v>
      </c>
      <c r="E25" s="117" t="s">
        <v>381</v>
      </c>
      <c r="F25" s="117" t="s">
        <v>381</v>
      </c>
      <c r="G25" s="12" t="s">
        <v>248</v>
      </c>
    </row>
    <row r="26" spans="2:7" ht="18" customHeight="1">
      <c r="B26" s="64" t="s">
        <v>182</v>
      </c>
      <c r="C26" s="64" t="s">
        <v>151</v>
      </c>
      <c r="D26" s="117" t="s">
        <v>381</v>
      </c>
      <c r="E26" s="117" t="s">
        <v>381</v>
      </c>
      <c r="F26" s="117" t="s">
        <v>381</v>
      </c>
      <c r="G26" s="12" t="s">
        <v>152</v>
      </c>
    </row>
    <row r="27" spans="2:7" ht="18" customHeight="1">
      <c r="B27" s="64" t="s">
        <v>249</v>
      </c>
      <c r="C27" s="64" t="s">
        <v>106</v>
      </c>
      <c r="D27" s="117">
        <v>0.67</v>
      </c>
      <c r="E27" s="117">
        <v>0.68</v>
      </c>
      <c r="F27" s="117">
        <v>0.68</v>
      </c>
      <c r="G27" s="12" t="s">
        <v>107</v>
      </c>
    </row>
    <row r="28" spans="2:7" ht="18" customHeight="1">
      <c r="B28" s="64" t="s">
        <v>191</v>
      </c>
      <c r="C28" s="64" t="s">
        <v>190</v>
      </c>
      <c r="D28" s="117" t="s">
        <v>381</v>
      </c>
      <c r="E28" s="117">
        <v>0.09</v>
      </c>
      <c r="F28" s="117">
        <v>0.1</v>
      </c>
      <c r="G28" s="12" t="s">
        <v>250</v>
      </c>
    </row>
    <row r="29" spans="2:7" ht="18" customHeight="1">
      <c r="B29" s="64" t="s">
        <v>373</v>
      </c>
      <c r="C29" s="64" t="s">
        <v>372</v>
      </c>
      <c r="D29" s="117" t="s">
        <v>234</v>
      </c>
      <c r="E29" s="117" t="s">
        <v>234</v>
      </c>
      <c r="F29" s="117" t="s">
        <v>234</v>
      </c>
      <c r="G29" s="12" t="s">
        <v>374</v>
      </c>
    </row>
    <row r="30" spans="2:7" ht="18" customHeight="1">
      <c r="B30" s="64" t="s">
        <v>251</v>
      </c>
      <c r="C30" s="64" t="s">
        <v>252</v>
      </c>
      <c r="D30" s="117" t="s">
        <v>381</v>
      </c>
      <c r="E30" s="117" t="s">
        <v>381</v>
      </c>
      <c r="F30" s="117" t="s">
        <v>381</v>
      </c>
      <c r="G30" s="12" t="s">
        <v>253</v>
      </c>
    </row>
    <row r="31" spans="2:7" ht="18" customHeight="1">
      <c r="B31" s="64" t="s">
        <v>254</v>
      </c>
      <c r="C31" s="64" t="s">
        <v>255</v>
      </c>
      <c r="D31" s="117">
        <v>0.34</v>
      </c>
      <c r="E31" s="117" t="s">
        <v>234</v>
      </c>
      <c r="F31" s="117" t="s">
        <v>234</v>
      </c>
      <c r="G31" s="12" t="s">
        <v>256</v>
      </c>
    </row>
    <row r="32" spans="2:7" ht="18" customHeight="1">
      <c r="B32" s="64" t="s">
        <v>257</v>
      </c>
      <c r="C32" s="64" t="s">
        <v>201</v>
      </c>
      <c r="D32" s="117" t="s">
        <v>381</v>
      </c>
      <c r="E32" s="117">
        <v>0.16</v>
      </c>
      <c r="F32" s="117" t="s">
        <v>381</v>
      </c>
      <c r="G32" s="12" t="s">
        <v>204</v>
      </c>
    </row>
    <row r="33" spans="2:7" ht="18" customHeight="1">
      <c r="B33" s="64" t="s">
        <v>258</v>
      </c>
      <c r="C33" s="64" t="s">
        <v>153</v>
      </c>
      <c r="D33" s="117">
        <v>0.19</v>
      </c>
      <c r="E33" s="117">
        <v>0.19</v>
      </c>
      <c r="F33" s="117">
        <v>0.19</v>
      </c>
      <c r="G33" s="12" t="s">
        <v>154</v>
      </c>
    </row>
    <row r="34" spans="2:7" ht="18" customHeight="1">
      <c r="B34" s="64" t="s">
        <v>259</v>
      </c>
      <c r="C34" s="64" t="s">
        <v>260</v>
      </c>
      <c r="D34" s="117" t="s">
        <v>381</v>
      </c>
      <c r="E34" s="117" t="s">
        <v>381</v>
      </c>
      <c r="F34" s="117" t="s">
        <v>381</v>
      </c>
      <c r="G34" s="12" t="s">
        <v>261</v>
      </c>
    </row>
    <row r="35" spans="2:7" ht="18" customHeight="1">
      <c r="B35" s="64" t="s">
        <v>262</v>
      </c>
      <c r="C35" s="64" t="s">
        <v>263</v>
      </c>
      <c r="D35" s="117" t="s">
        <v>381</v>
      </c>
      <c r="E35" s="117" t="s">
        <v>381</v>
      </c>
      <c r="F35" s="117" t="s">
        <v>381</v>
      </c>
      <c r="G35" s="12" t="s">
        <v>264</v>
      </c>
    </row>
    <row r="36" spans="2:7" ht="18" customHeight="1">
      <c r="B36" s="64" t="s">
        <v>265</v>
      </c>
      <c r="C36" s="64" t="s">
        <v>266</v>
      </c>
      <c r="D36" s="117" t="s">
        <v>381</v>
      </c>
      <c r="E36" s="117" t="s">
        <v>381</v>
      </c>
      <c r="F36" s="117" t="s">
        <v>381</v>
      </c>
      <c r="G36" s="12" t="s">
        <v>267</v>
      </c>
    </row>
    <row r="37" spans="2:7" ht="18" customHeight="1">
      <c r="B37" s="64" t="s">
        <v>268</v>
      </c>
      <c r="C37" s="64" t="s">
        <v>269</v>
      </c>
      <c r="D37" s="117" t="s">
        <v>381</v>
      </c>
      <c r="E37" s="117" t="s">
        <v>381</v>
      </c>
      <c r="F37" s="117" t="s">
        <v>381</v>
      </c>
      <c r="G37" s="12" t="s">
        <v>270</v>
      </c>
    </row>
    <row r="38" spans="2:7" ht="18" customHeight="1">
      <c r="B38" s="64" t="s">
        <v>271</v>
      </c>
      <c r="C38" s="64" t="s">
        <v>272</v>
      </c>
      <c r="D38" s="117" t="s">
        <v>381</v>
      </c>
      <c r="E38" s="117" t="s">
        <v>381</v>
      </c>
      <c r="F38" s="117" t="s">
        <v>381</v>
      </c>
      <c r="G38" s="12" t="s">
        <v>273</v>
      </c>
    </row>
    <row r="39" spans="2:7" ht="18" customHeight="1">
      <c r="B39" s="64" t="s">
        <v>274</v>
      </c>
      <c r="C39" s="64" t="s">
        <v>208</v>
      </c>
      <c r="D39" s="117" t="s">
        <v>381</v>
      </c>
      <c r="E39" s="117" t="s">
        <v>381</v>
      </c>
      <c r="F39" s="117" t="s">
        <v>381</v>
      </c>
      <c r="G39" s="12" t="s">
        <v>209</v>
      </c>
    </row>
    <row r="40" spans="2:7" ht="18" customHeight="1">
      <c r="B40" s="64" t="s">
        <v>275</v>
      </c>
      <c r="C40" s="64" t="s">
        <v>276</v>
      </c>
      <c r="D40" s="117" t="s">
        <v>381</v>
      </c>
      <c r="E40" s="117" t="s">
        <v>381</v>
      </c>
      <c r="F40" s="117" t="s">
        <v>381</v>
      </c>
      <c r="G40" s="12" t="s">
        <v>277</v>
      </c>
    </row>
    <row r="41" spans="2:7" ht="18" customHeight="1">
      <c r="B41" s="64" t="s">
        <v>278</v>
      </c>
      <c r="C41" s="64" t="s">
        <v>279</v>
      </c>
      <c r="D41" s="117" t="s">
        <v>381</v>
      </c>
      <c r="E41" s="117" t="s">
        <v>381</v>
      </c>
      <c r="F41" s="117" t="s">
        <v>381</v>
      </c>
      <c r="G41" s="12" t="s">
        <v>280</v>
      </c>
    </row>
    <row r="42" spans="2:7" ht="18" customHeight="1">
      <c r="B42" s="64" t="s">
        <v>281</v>
      </c>
      <c r="C42" s="64" t="s">
        <v>282</v>
      </c>
      <c r="D42" s="117" t="s">
        <v>234</v>
      </c>
      <c r="E42" s="117" t="s">
        <v>234</v>
      </c>
      <c r="F42" s="117" t="s">
        <v>234</v>
      </c>
      <c r="G42" s="12" t="s">
        <v>283</v>
      </c>
    </row>
    <row r="43" spans="2:7" ht="18" customHeight="1">
      <c r="B43" s="64" t="s">
        <v>200</v>
      </c>
      <c r="C43" s="64" t="s">
        <v>199</v>
      </c>
      <c r="D43" s="117" t="s">
        <v>381</v>
      </c>
      <c r="E43" s="117">
        <v>0.72</v>
      </c>
      <c r="F43" s="117">
        <v>0.72</v>
      </c>
      <c r="G43" s="12" t="s">
        <v>284</v>
      </c>
    </row>
    <row r="44" spans="2:7" ht="18" customHeight="1">
      <c r="B44" s="64" t="s">
        <v>285</v>
      </c>
      <c r="C44" s="64" t="s">
        <v>286</v>
      </c>
      <c r="D44" s="117" t="s">
        <v>381</v>
      </c>
      <c r="E44" s="117" t="s">
        <v>381</v>
      </c>
      <c r="F44" s="117" t="s">
        <v>381</v>
      </c>
      <c r="G44" s="12" t="s">
        <v>287</v>
      </c>
    </row>
    <row r="45" spans="2:7" ht="18" customHeight="1">
      <c r="B45" s="64" t="s">
        <v>288</v>
      </c>
      <c r="C45" s="64" t="s">
        <v>289</v>
      </c>
      <c r="D45" s="117" t="s">
        <v>381</v>
      </c>
      <c r="E45" s="117" t="s">
        <v>381</v>
      </c>
      <c r="F45" s="117" t="s">
        <v>381</v>
      </c>
      <c r="G45" s="12" t="s">
        <v>290</v>
      </c>
    </row>
    <row r="46" spans="2:7" ht="18" customHeight="1">
      <c r="B46" s="64" t="s">
        <v>291</v>
      </c>
      <c r="C46" s="64" t="s">
        <v>292</v>
      </c>
      <c r="D46" s="117" t="s">
        <v>381</v>
      </c>
      <c r="E46" s="117" t="s">
        <v>381</v>
      </c>
      <c r="F46" s="117" t="s">
        <v>381</v>
      </c>
      <c r="G46" s="12" t="s">
        <v>293</v>
      </c>
    </row>
    <row r="47" spans="2:7" ht="18" customHeight="1">
      <c r="B47" s="64" t="s">
        <v>294</v>
      </c>
      <c r="C47" s="112" t="s">
        <v>295</v>
      </c>
      <c r="D47" s="117">
        <v>0.3</v>
      </c>
      <c r="E47" s="117" t="s">
        <v>381</v>
      </c>
      <c r="F47" s="117" t="s">
        <v>381</v>
      </c>
      <c r="G47" s="113" t="s">
        <v>296</v>
      </c>
    </row>
    <row r="48" spans="2:7" ht="18" customHeight="1">
      <c r="B48" s="64" t="s">
        <v>297</v>
      </c>
      <c r="C48" s="112" t="s">
        <v>298</v>
      </c>
      <c r="D48" s="117" t="s">
        <v>381</v>
      </c>
      <c r="E48" s="117" t="s">
        <v>381</v>
      </c>
      <c r="F48" s="117" t="s">
        <v>381</v>
      </c>
      <c r="G48" s="113" t="s">
        <v>299</v>
      </c>
    </row>
    <row r="49" spans="2:7" ht="18" customHeight="1">
      <c r="B49" s="63" t="s">
        <v>27</v>
      </c>
      <c r="C49" s="108"/>
      <c r="D49" s="109"/>
      <c r="E49" s="109"/>
      <c r="F49" s="110"/>
      <c r="G49" s="111" t="s">
        <v>300</v>
      </c>
    </row>
    <row r="50" spans="2:7" ht="18" customHeight="1">
      <c r="B50" s="64" t="s">
        <v>385</v>
      </c>
      <c r="C50" s="64" t="s">
        <v>32</v>
      </c>
      <c r="D50" s="117">
        <v>12.9</v>
      </c>
      <c r="E50" s="117">
        <v>12.9</v>
      </c>
      <c r="F50" s="117">
        <v>13.1</v>
      </c>
      <c r="G50" s="12" t="s">
        <v>33</v>
      </c>
    </row>
    <row r="51" spans="2:7" ht="18" customHeight="1">
      <c r="B51" s="64" t="s">
        <v>112</v>
      </c>
      <c r="C51" s="64" t="s">
        <v>113</v>
      </c>
      <c r="D51" s="117">
        <v>2.62</v>
      </c>
      <c r="E51" s="117">
        <v>2.65</v>
      </c>
      <c r="F51" s="117">
        <v>2.65</v>
      </c>
      <c r="G51" s="12" t="s">
        <v>301</v>
      </c>
    </row>
    <row r="52" spans="2:7" ht="25.5" customHeight="1">
      <c r="B52" s="63" t="s">
        <v>114</v>
      </c>
      <c r="C52" s="108"/>
      <c r="D52" s="109"/>
      <c r="E52" s="109"/>
      <c r="F52" s="110"/>
      <c r="G52" s="111" t="s">
        <v>116</v>
      </c>
    </row>
    <row r="53" spans="2:7" ht="18" customHeight="1">
      <c r="B53" s="64" t="s">
        <v>302</v>
      </c>
      <c r="C53" s="64" t="s">
        <v>163</v>
      </c>
      <c r="D53" s="117" t="s">
        <v>381</v>
      </c>
      <c r="E53" s="117">
        <v>0.94</v>
      </c>
      <c r="F53" s="117">
        <v>1.03</v>
      </c>
      <c r="G53" s="12" t="s">
        <v>164</v>
      </c>
    </row>
    <row r="54" spans="2:7" ht="18" customHeight="1">
      <c r="B54" s="64" t="s">
        <v>303</v>
      </c>
      <c r="C54" s="64" t="s">
        <v>149</v>
      </c>
      <c r="D54" s="117" t="s">
        <v>381</v>
      </c>
      <c r="E54" s="117" t="s">
        <v>381</v>
      </c>
      <c r="F54" s="117" t="s">
        <v>381</v>
      </c>
      <c r="G54" s="12" t="s">
        <v>150</v>
      </c>
    </row>
    <row r="55" spans="2:7" ht="18" customHeight="1">
      <c r="B55" s="64" t="s">
        <v>304</v>
      </c>
      <c r="C55" s="64" t="s">
        <v>210</v>
      </c>
      <c r="D55" s="117" t="s">
        <v>381</v>
      </c>
      <c r="E55" s="117" t="s">
        <v>381</v>
      </c>
      <c r="F55" s="117" t="s">
        <v>381</v>
      </c>
      <c r="G55" s="12" t="s">
        <v>305</v>
      </c>
    </row>
    <row r="56" spans="2:7" ht="18" customHeight="1">
      <c r="B56" s="64" t="s">
        <v>306</v>
      </c>
      <c r="C56" s="64" t="s">
        <v>207</v>
      </c>
      <c r="D56" s="117" t="s">
        <v>381</v>
      </c>
      <c r="E56" s="117">
        <v>0.6</v>
      </c>
      <c r="F56" s="117">
        <v>0.6</v>
      </c>
      <c r="G56" s="12" t="s">
        <v>211</v>
      </c>
    </row>
    <row r="57" spans="2:7" ht="18" customHeight="1">
      <c r="B57" s="64" t="s">
        <v>307</v>
      </c>
      <c r="C57" s="64" t="s">
        <v>308</v>
      </c>
      <c r="D57" s="117" t="s">
        <v>381</v>
      </c>
      <c r="E57" s="117" t="s">
        <v>381</v>
      </c>
      <c r="F57" s="117" t="s">
        <v>381</v>
      </c>
      <c r="G57" s="12" t="s">
        <v>309</v>
      </c>
    </row>
    <row r="58" spans="2:7" ht="26.25" customHeight="1">
      <c r="B58" s="63" t="s">
        <v>165</v>
      </c>
      <c r="C58" s="108"/>
      <c r="D58" s="109"/>
      <c r="E58" s="109"/>
      <c r="F58" s="110"/>
      <c r="G58" s="111" t="s">
        <v>169</v>
      </c>
    </row>
    <row r="59" spans="2:7" ht="18" customHeight="1">
      <c r="B59" s="64" t="s">
        <v>310</v>
      </c>
      <c r="C59" s="64" t="s">
        <v>311</v>
      </c>
      <c r="D59" s="117" t="s">
        <v>234</v>
      </c>
      <c r="E59" s="117" t="s">
        <v>234</v>
      </c>
      <c r="F59" s="117" t="s">
        <v>234</v>
      </c>
      <c r="G59" s="12" t="s">
        <v>312</v>
      </c>
    </row>
    <row r="60" spans="2:7" ht="18" customHeight="1">
      <c r="B60" s="64" t="s">
        <v>313</v>
      </c>
      <c r="C60" s="64" t="s">
        <v>314</v>
      </c>
      <c r="D60" s="117" t="s">
        <v>234</v>
      </c>
      <c r="E60" s="117" t="s">
        <v>234</v>
      </c>
      <c r="F60" s="117" t="s">
        <v>234</v>
      </c>
      <c r="G60" s="12" t="s">
        <v>315</v>
      </c>
    </row>
    <row r="61" spans="2:7" ht="18" customHeight="1">
      <c r="B61" s="64" t="s">
        <v>316</v>
      </c>
      <c r="C61" s="64" t="s">
        <v>317</v>
      </c>
      <c r="D61" s="117" t="s">
        <v>234</v>
      </c>
      <c r="E61" s="117" t="s">
        <v>234</v>
      </c>
      <c r="F61" s="117" t="s">
        <v>234</v>
      </c>
      <c r="G61" s="114" t="s">
        <v>318</v>
      </c>
    </row>
    <row r="62" spans="2:7" ht="18" customHeight="1">
      <c r="B62" s="64" t="s">
        <v>166</v>
      </c>
      <c r="C62" s="64" t="s">
        <v>167</v>
      </c>
      <c r="D62" s="117" t="s">
        <v>381</v>
      </c>
      <c r="E62" s="117" t="s">
        <v>381</v>
      </c>
      <c r="F62" s="117">
        <v>1.2</v>
      </c>
      <c r="G62" s="12" t="s">
        <v>168</v>
      </c>
    </row>
    <row r="63" spans="2:7" ht="18" customHeight="1">
      <c r="B63" s="64" t="s">
        <v>319</v>
      </c>
      <c r="C63" s="64" t="s">
        <v>320</v>
      </c>
      <c r="D63" s="117" t="s">
        <v>234</v>
      </c>
      <c r="E63" s="117" t="s">
        <v>234</v>
      </c>
      <c r="F63" s="117" t="s">
        <v>234</v>
      </c>
      <c r="G63" s="12" t="s">
        <v>321</v>
      </c>
    </row>
    <row r="64" spans="2:7" ht="18.75" customHeight="1">
      <c r="B64" s="64" t="s">
        <v>322</v>
      </c>
      <c r="C64" s="64" t="s">
        <v>323</v>
      </c>
      <c r="D64" s="117" t="s">
        <v>234</v>
      </c>
      <c r="E64" s="117" t="s">
        <v>234</v>
      </c>
      <c r="F64" s="117" t="s">
        <v>234</v>
      </c>
      <c r="G64" s="12" t="s">
        <v>324</v>
      </c>
    </row>
    <row r="65" spans="2:7" ht="19.5" customHeight="1">
      <c r="B65" s="184" t="s">
        <v>415</v>
      </c>
      <c r="C65" s="185"/>
      <c r="D65" s="185"/>
      <c r="E65" s="185"/>
      <c r="F65" s="185"/>
      <c r="G65" s="186"/>
    </row>
    <row r="66" spans="2:7" ht="21" customHeight="1">
      <c r="B66" s="187" t="s">
        <v>416</v>
      </c>
      <c r="C66" s="188"/>
      <c r="D66" s="188"/>
      <c r="E66" s="188"/>
      <c r="F66" s="188"/>
      <c r="G66" s="189"/>
    </row>
    <row r="67" spans="2:7" ht="21" customHeight="1">
      <c r="B67" s="190" t="s">
        <v>226</v>
      </c>
      <c r="C67" s="191" t="s">
        <v>119</v>
      </c>
      <c r="D67" s="192">
        <v>45970</v>
      </c>
      <c r="E67" s="192">
        <v>45971</v>
      </c>
      <c r="F67" s="192">
        <v>45974</v>
      </c>
      <c r="G67" s="190" t="s">
        <v>227</v>
      </c>
    </row>
    <row r="68" spans="2:7" ht="12" customHeight="1">
      <c r="B68" s="190"/>
      <c r="C68" s="191"/>
      <c r="D68" s="192"/>
      <c r="E68" s="192"/>
      <c r="F68" s="192"/>
      <c r="G68" s="190"/>
    </row>
    <row r="69" spans="2:7" ht="21.75" customHeight="1">
      <c r="B69" s="63" t="s">
        <v>325</v>
      </c>
      <c r="C69" s="108"/>
      <c r="D69" s="109"/>
      <c r="E69" s="109"/>
      <c r="F69" s="110"/>
      <c r="G69" s="111" t="s">
        <v>380</v>
      </c>
    </row>
    <row r="70" spans="2:7" ht="20.100000000000001" customHeight="1">
      <c r="B70" s="64" t="s">
        <v>326</v>
      </c>
      <c r="C70" s="64" t="s">
        <v>143</v>
      </c>
      <c r="D70" s="117" t="s">
        <v>381</v>
      </c>
      <c r="E70" s="117" t="s">
        <v>381</v>
      </c>
      <c r="F70" s="117">
        <v>4.4800000000000004</v>
      </c>
      <c r="G70" s="12" t="s">
        <v>144</v>
      </c>
    </row>
    <row r="71" spans="2:7" ht="20.100000000000001" customHeight="1">
      <c r="B71" s="64" t="s">
        <v>67</v>
      </c>
      <c r="C71" s="64" t="s">
        <v>68</v>
      </c>
      <c r="D71" s="117">
        <v>3.17</v>
      </c>
      <c r="E71" s="117">
        <v>3.52</v>
      </c>
      <c r="F71" s="117">
        <v>3.67</v>
      </c>
      <c r="G71" s="12" t="s">
        <v>69</v>
      </c>
    </row>
    <row r="72" spans="2:7" ht="20.100000000000001" customHeight="1">
      <c r="B72" s="64" t="s">
        <v>327</v>
      </c>
      <c r="C72" s="64" t="s">
        <v>178</v>
      </c>
      <c r="D72" s="117">
        <v>0.9</v>
      </c>
      <c r="E72" s="117" t="s">
        <v>381</v>
      </c>
      <c r="F72" s="117" t="s">
        <v>381</v>
      </c>
      <c r="G72" s="12" t="s">
        <v>180</v>
      </c>
    </row>
    <row r="73" spans="2:7" ht="20.100000000000001" customHeight="1">
      <c r="B73" s="64" t="s">
        <v>328</v>
      </c>
      <c r="C73" s="64" t="s">
        <v>329</v>
      </c>
      <c r="D73" s="117" t="s">
        <v>234</v>
      </c>
      <c r="E73" s="117" t="s">
        <v>234</v>
      </c>
      <c r="F73" s="117" t="s">
        <v>234</v>
      </c>
      <c r="G73" s="12" t="s">
        <v>330</v>
      </c>
    </row>
    <row r="74" spans="2:7" ht="20.100000000000001" customHeight="1">
      <c r="B74" s="64" t="s">
        <v>70</v>
      </c>
      <c r="C74" s="64" t="s">
        <v>71</v>
      </c>
      <c r="D74" s="117">
        <v>29.45</v>
      </c>
      <c r="E74" s="117">
        <v>29.5</v>
      </c>
      <c r="F74" s="117">
        <v>29.3</v>
      </c>
      <c r="G74" s="12" t="s">
        <v>72</v>
      </c>
    </row>
    <row r="75" spans="2:7" ht="20.100000000000001" customHeight="1">
      <c r="B75" s="64" t="s">
        <v>331</v>
      </c>
      <c r="C75" s="64" t="s">
        <v>179</v>
      </c>
      <c r="D75" s="117">
        <v>1.9</v>
      </c>
      <c r="E75" s="117">
        <v>1.9</v>
      </c>
      <c r="F75" s="117">
        <v>1.92</v>
      </c>
      <c r="G75" s="12" t="s">
        <v>181</v>
      </c>
    </row>
    <row r="76" spans="2:7" ht="20.100000000000001" customHeight="1">
      <c r="B76" s="64" t="s">
        <v>332</v>
      </c>
      <c r="C76" s="64" t="s">
        <v>215</v>
      </c>
      <c r="D76" s="117">
        <v>1.1399999999999999</v>
      </c>
      <c r="E76" s="117" t="s">
        <v>381</v>
      </c>
      <c r="F76" s="117" t="s">
        <v>381</v>
      </c>
      <c r="G76" s="12" t="s">
        <v>216</v>
      </c>
    </row>
    <row r="77" spans="2:7" ht="20.100000000000001" customHeight="1">
      <c r="B77" s="64" t="s">
        <v>333</v>
      </c>
      <c r="C77" s="64" t="s">
        <v>202</v>
      </c>
      <c r="D77" s="117" t="s">
        <v>381</v>
      </c>
      <c r="E77" s="117" t="s">
        <v>381</v>
      </c>
      <c r="F77" s="117">
        <v>1.56</v>
      </c>
      <c r="G77" s="12" t="s">
        <v>203</v>
      </c>
    </row>
    <row r="78" spans="2:7" ht="20.100000000000001" customHeight="1">
      <c r="B78" s="64" t="s">
        <v>213</v>
      </c>
      <c r="C78" s="64" t="s">
        <v>212</v>
      </c>
      <c r="D78" s="117" t="s">
        <v>381</v>
      </c>
      <c r="E78" s="117" t="s">
        <v>381</v>
      </c>
      <c r="F78" s="117" t="s">
        <v>381</v>
      </c>
      <c r="G78" s="114" t="s">
        <v>218</v>
      </c>
    </row>
    <row r="79" spans="2:7" ht="20.100000000000001" customHeight="1">
      <c r="B79" s="64" t="s">
        <v>117</v>
      </c>
      <c r="C79" s="64" t="s">
        <v>118</v>
      </c>
      <c r="D79" s="117" t="s">
        <v>381</v>
      </c>
      <c r="E79" s="117" t="s">
        <v>381</v>
      </c>
      <c r="F79" s="117" t="s">
        <v>381</v>
      </c>
      <c r="G79" s="114" t="s">
        <v>334</v>
      </c>
    </row>
    <row r="80" spans="2:7" ht="20.100000000000001" customHeight="1">
      <c r="B80" s="64" t="s">
        <v>335</v>
      </c>
      <c r="C80" s="112" t="s">
        <v>336</v>
      </c>
      <c r="D80" s="117" t="s">
        <v>381</v>
      </c>
      <c r="E80" s="117" t="s">
        <v>381</v>
      </c>
      <c r="F80" s="117" t="s">
        <v>381</v>
      </c>
      <c r="G80" s="115" t="s">
        <v>337</v>
      </c>
    </row>
    <row r="81" spans="2:7" ht="20.100000000000001" customHeight="1">
      <c r="B81" s="63" t="s">
        <v>76</v>
      </c>
      <c r="C81" s="108"/>
      <c r="D81" s="109"/>
      <c r="E81" s="109"/>
      <c r="F81" s="110"/>
      <c r="G81" s="111" t="s">
        <v>30</v>
      </c>
    </row>
    <row r="82" spans="2:7" ht="20.100000000000001" customHeight="1">
      <c r="B82" s="64" t="s">
        <v>56</v>
      </c>
      <c r="C82" s="64" t="s">
        <v>57</v>
      </c>
      <c r="D82" s="117">
        <v>2.44</v>
      </c>
      <c r="E82" s="117">
        <v>2.4300000000000002</v>
      </c>
      <c r="F82" s="117">
        <v>2.4</v>
      </c>
      <c r="G82" s="12" t="s">
        <v>58</v>
      </c>
    </row>
    <row r="83" spans="2:7" ht="20.100000000000001" customHeight="1">
      <c r="B83" s="64" t="s">
        <v>157</v>
      </c>
      <c r="C83" s="64" t="s">
        <v>156</v>
      </c>
      <c r="D83" s="117">
        <v>6</v>
      </c>
      <c r="E83" s="117">
        <v>6</v>
      </c>
      <c r="F83" s="117">
        <v>6</v>
      </c>
      <c r="G83" s="12" t="s">
        <v>158</v>
      </c>
    </row>
    <row r="84" spans="2:7" ht="20.100000000000001" customHeight="1">
      <c r="B84" s="64" t="s">
        <v>187</v>
      </c>
      <c r="C84" s="64" t="s">
        <v>185</v>
      </c>
      <c r="D84" s="117" t="s">
        <v>381</v>
      </c>
      <c r="E84" s="117" t="s">
        <v>381</v>
      </c>
      <c r="F84" s="117">
        <v>17</v>
      </c>
      <c r="G84" s="12" t="s">
        <v>196</v>
      </c>
    </row>
    <row r="85" spans="2:7" ht="20.100000000000001" customHeight="1">
      <c r="B85" s="64" t="s">
        <v>338</v>
      </c>
      <c r="C85" s="64" t="s">
        <v>339</v>
      </c>
      <c r="D85" s="117" t="s">
        <v>381</v>
      </c>
      <c r="E85" s="117" t="s">
        <v>381</v>
      </c>
      <c r="F85" s="117" t="s">
        <v>381</v>
      </c>
      <c r="G85" s="12" t="s">
        <v>340</v>
      </c>
    </row>
    <row r="86" spans="2:7" ht="20.100000000000001" customHeight="1">
      <c r="B86" s="64" t="s">
        <v>59</v>
      </c>
      <c r="C86" s="64" t="s">
        <v>34</v>
      </c>
      <c r="D86" s="117">
        <v>4.97</v>
      </c>
      <c r="E86" s="117">
        <v>5</v>
      </c>
      <c r="F86" s="117">
        <v>5.05</v>
      </c>
      <c r="G86" s="12" t="s">
        <v>35</v>
      </c>
    </row>
    <row r="87" spans="2:7" ht="20.100000000000001" customHeight="1">
      <c r="B87" s="64" t="s">
        <v>60</v>
      </c>
      <c r="C87" s="64" t="s">
        <v>41</v>
      </c>
      <c r="D87" s="117">
        <v>2.67</v>
      </c>
      <c r="E87" s="117">
        <v>2.9</v>
      </c>
      <c r="F87" s="117" t="s">
        <v>381</v>
      </c>
      <c r="G87" s="12" t="s">
        <v>61</v>
      </c>
    </row>
    <row r="88" spans="2:7" ht="20.100000000000001" customHeight="1">
      <c r="B88" s="64" t="s">
        <v>341</v>
      </c>
      <c r="C88" s="64" t="s">
        <v>77</v>
      </c>
      <c r="D88" s="117">
        <v>1.85</v>
      </c>
      <c r="E88" s="117">
        <v>1.85</v>
      </c>
      <c r="F88" s="117">
        <v>1.85</v>
      </c>
      <c r="G88" s="12" t="s">
        <v>78</v>
      </c>
    </row>
    <row r="89" spans="2:7" ht="20.100000000000001" customHeight="1">
      <c r="B89" s="64" t="s">
        <v>342</v>
      </c>
      <c r="C89" s="64" t="s">
        <v>343</v>
      </c>
      <c r="D89" s="117">
        <v>1.17</v>
      </c>
      <c r="E89" s="117">
        <v>1.19</v>
      </c>
      <c r="F89" s="117">
        <v>1.18</v>
      </c>
      <c r="G89" s="12" t="s">
        <v>344</v>
      </c>
    </row>
    <row r="90" spans="2:7" ht="20.100000000000001" customHeight="1">
      <c r="B90" s="64" t="s">
        <v>345</v>
      </c>
      <c r="C90" s="64" t="s">
        <v>146</v>
      </c>
      <c r="D90" s="117">
        <v>1.95</v>
      </c>
      <c r="E90" s="117">
        <v>1.95</v>
      </c>
      <c r="F90" s="117">
        <v>2</v>
      </c>
      <c r="G90" s="12" t="s">
        <v>147</v>
      </c>
    </row>
    <row r="91" spans="2:7" ht="20.100000000000001" customHeight="1">
      <c r="B91" s="64" t="s">
        <v>103</v>
      </c>
      <c r="C91" s="64" t="s">
        <v>79</v>
      </c>
      <c r="D91" s="117">
        <v>1.77</v>
      </c>
      <c r="E91" s="117">
        <v>1.85</v>
      </c>
      <c r="F91" s="117">
        <v>1.94</v>
      </c>
      <c r="G91" s="12" t="s">
        <v>80</v>
      </c>
    </row>
    <row r="92" spans="2:7" ht="20.100000000000001" customHeight="1">
      <c r="B92" s="64" t="s">
        <v>62</v>
      </c>
      <c r="C92" s="64" t="s">
        <v>46</v>
      </c>
      <c r="D92" s="117">
        <v>2.5499999999999998</v>
      </c>
      <c r="E92" s="117" t="s">
        <v>381</v>
      </c>
      <c r="F92" s="117" t="s">
        <v>381</v>
      </c>
      <c r="G92" s="12" t="s">
        <v>44</v>
      </c>
    </row>
    <row r="93" spans="2:7" ht="20.100000000000001" customHeight="1">
      <c r="B93" s="64" t="s">
        <v>81</v>
      </c>
      <c r="C93" s="64" t="s">
        <v>82</v>
      </c>
      <c r="D93" s="117">
        <v>3.3</v>
      </c>
      <c r="E93" s="117">
        <v>3.32</v>
      </c>
      <c r="F93" s="117">
        <v>3.44</v>
      </c>
      <c r="G93" s="12" t="s">
        <v>83</v>
      </c>
    </row>
    <row r="94" spans="2:7" ht="20.100000000000001" customHeight="1">
      <c r="B94" s="64" t="s">
        <v>127</v>
      </c>
      <c r="C94" s="64" t="s">
        <v>126</v>
      </c>
      <c r="D94" s="117" t="s">
        <v>381</v>
      </c>
      <c r="E94" s="117">
        <v>4.2</v>
      </c>
      <c r="F94" s="117">
        <v>4.2</v>
      </c>
      <c r="G94" s="12" t="s">
        <v>129</v>
      </c>
    </row>
    <row r="95" spans="2:7" ht="20.100000000000001" customHeight="1">
      <c r="B95" s="64" t="s">
        <v>188</v>
      </c>
      <c r="C95" s="64" t="s">
        <v>186</v>
      </c>
      <c r="D95" s="117">
        <v>1.21</v>
      </c>
      <c r="E95" s="117">
        <v>1.19</v>
      </c>
      <c r="F95" s="117">
        <v>1.18</v>
      </c>
      <c r="G95" s="12" t="s">
        <v>195</v>
      </c>
    </row>
    <row r="96" spans="2:7" ht="20.100000000000001" customHeight="1">
      <c r="B96" s="64" t="s">
        <v>346</v>
      </c>
      <c r="C96" s="64" t="s">
        <v>155</v>
      </c>
      <c r="D96" s="117" t="s">
        <v>381</v>
      </c>
      <c r="E96" s="117" t="s">
        <v>381</v>
      </c>
      <c r="F96" s="117" t="s">
        <v>381</v>
      </c>
      <c r="G96" s="12" t="s">
        <v>159</v>
      </c>
    </row>
    <row r="97" spans="2:7" ht="20.100000000000001" customHeight="1">
      <c r="B97" s="64" t="s">
        <v>84</v>
      </c>
      <c r="C97" s="64" t="s">
        <v>85</v>
      </c>
      <c r="D97" s="117" t="s">
        <v>381</v>
      </c>
      <c r="E97" s="117" t="s">
        <v>381</v>
      </c>
      <c r="F97" s="117">
        <v>2.25</v>
      </c>
      <c r="G97" s="12" t="s">
        <v>86</v>
      </c>
    </row>
    <row r="98" spans="2:7" ht="20.100000000000001" customHeight="1">
      <c r="B98" s="64" t="s">
        <v>87</v>
      </c>
      <c r="C98" s="64" t="s">
        <v>88</v>
      </c>
      <c r="D98" s="117">
        <v>1.49</v>
      </c>
      <c r="E98" s="117">
        <v>1.71</v>
      </c>
      <c r="F98" s="117">
        <v>1.96</v>
      </c>
      <c r="G98" s="12" t="s">
        <v>89</v>
      </c>
    </row>
    <row r="99" spans="2:7" ht="20.100000000000001" customHeight="1">
      <c r="B99" s="64" t="s">
        <v>347</v>
      </c>
      <c r="C99" s="64" t="s">
        <v>348</v>
      </c>
      <c r="D99" s="117" t="s">
        <v>381</v>
      </c>
      <c r="E99" s="117" t="s">
        <v>381</v>
      </c>
      <c r="F99" s="117" t="s">
        <v>381</v>
      </c>
      <c r="G99" s="12" t="s">
        <v>349</v>
      </c>
    </row>
    <row r="100" spans="2:7" ht="20.100000000000001" customHeight="1">
      <c r="B100" s="64" t="s">
        <v>350</v>
      </c>
      <c r="C100" s="64" t="s">
        <v>192</v>
      </c>
      <c r="D100" s="117">
        <v>0.71</v>
      </c>
      <c r="E100" s="117">
        <v>0.69</v>
      </c>
      <c r="F100" s="117" t="s">
        <v>381</v>
      </c>
      <c r="G100" s="12" t="s">
        <v>193</v>
      </c>
    </row>
    <row r="101" spans="2:7" ht="20.100000000000001" customHeight="1">
      <c r="B101" s="64" t="s">
        <v>351</v>
      </c>
      <c r="C101" s="64" t="s">
        <v>131</v>
      </c>
      <c r="D101" s="117" t="s">
        <v>381</v>
      </c>
      <c r="E101" s="117" t="s">
        <v>381</v>
      </c>
      <c r="F101" s="117" t="s">
        <v>381</v>
      </c>
      <c r="G101" s="116" t="s">
        <v>132</v>
      </c>
    </row>
    <row r="102" spans="2:7" ht="20.100000000000001" customHeight="1">
      <c r="B102" s="63" t="s">
        <v>352</v>
      </c>
      <c r="C102" s="108"/>
      <c r="D102" s="109"/>
      <c r="E102" s="109"/>
      <c r="F102" s="110"/>
      <c r="G102" s="111" t="s">
        <v>63</v>
      </c>
    </row>
    <row r="103" spans="2:7" ht="20.100000000000001" customHeight="1">
      <c r="B103" s="64" t="s">
        <v>101</v>
      </c>
      <c r="C103" s="64" t="s">
        <v>102</v>
      </c>
      <c r="D103" s="117">
        <v>27</v>
      </c>
      <c r="E103" s="117">
        <v>27</v>
      </c>
      <c r="F103" s="117">
        <v>27</v>
      </c>
      <c r="G103" s="12" t="s">
        <v>104</v>
      </c>
    </row>
    <row r="104" spans="2:7" ht="20.100000000000001" customHeight="1">
      <c r="B104" s="64" t="s">
        <v>90</v>
      </c>
      <c r="C104" s="64" t="s">
        <v>91</v>
      </c>
      <c r="D104" s="117">
        <v>8.9499999999999993</v>
      </c>
      <c r="E104" s="117" t="s">
        <v>381</v>
      </c>
      <c r="F104" s="117">
        <v>8.9499999999999993</v>
      </c>
      <c r="G104" s="12" t="s">
        <v>92</v>
      </c>
    </row>
    <row r="105" spans="2:7" ht="20.100000000000001" customHeight="1">
      <c r="B105" s="64" t="s">
        <v>175</v>
      </c>
      <c r="C105" s="64" t="s">
        <v>176</v>
      </c>
      <c r="D105" s="117">
        <v>104</v>
      </c>
      <c r="E105" s="117" t="s">
        <v>381</v>
      </c>
      <c r="F105" s="117" t="s">
        <v>381</v>
      </c>
      <c r="G105" s="12" t="s">
        <v>177</v>
      </c>
    </row>
    <row r="106" spans="2:7" ht="20.100000000000001" customHeight="1">
      <c r="B106" s="64" t="s">
        <v>109</v>
      </c>
      <c r="C106" s="64" t="s">
        <v>110</v>
      </c>
      <c r="D106" s="117">
        <v>11.7</v>
      </c>
      <c r="E106" s="117" t="s">
        <v>381</v>
      </c>
      <c r="F106" s="117" t="s">
        <v>381</v>
      </c>
      <c r="G106" s="12" t="s">
        <v>111</v>
      </c>
    </row>
    <row r="107" spans="2:7" ht="20.100000000000001" customHeight="1">
      <c r="B107" s="64" t="s">
        <v>379</v>
      </c>
      <c r="C107" s="64" t="s">
        <v>105</v>
      </c>
      <c r="D107" s="117">
        <v>10.6</v>
      </c>
      <c r="E107" s="117" t="s">
        <v>381</v>
      </c>
      <c r="F107" s="117">
        <v>10.6</v>
      </c>
      <c r="G107" s="12" t="s">
        <v>108</v>
      </c>
    </row>
    <row r="108" spans="2:7" ht="19.5" customHeight="1">
      <c r="B108" s="64" t="s">
        <v>353</v>
      </c>
      <c r="C108" s="64" t="s">
        <v>354</v>
      </c>
      <c r="D108" s="117">
        <v>7.5</v>
      </c>
      <c r="E108" s="117" t="s">
        <v>381</v>
      </c>
      <c r="F108" s="117">
        <v>8.6199999999999992</v>
      </c>
      <c r="G108" s="12" t="s">
        <v>355</v>
      </c>
    </row>
    <row r="109" spans="2:7" ht="20.100000000000001" customHeight="1">
      <c r="B109" s="64" t="s">
        <v>125</v>
      </c>
      <c r="C109" s="64" t="s">
        <v>124</v>
      </c>
      <c r="D109" s="117">
        <v>37</v>
      </c>
      <c r="E109" s="117">
        <v>37</v>
      </c>
      <c r="F109" s="117">
        <v>37</v>
      </c>
      <c r="G109" s="12" t="s">
        <v>130</v>
      </c>
    </row>
    <row r="110" spans="2:7" ht="20.100000000000001" customHeight="1">
      <c r="B110" s="64" t="s">
        <v>356</v>
      </c>
      <c r="C110" s="64" t="s">
        <v>214</v>
      </c>
      <c r="D110" s="117" t="s">
        <v>381</v>
      </c>
      <c r="E110" s="117" t="s">
        <v>381</v>
      </c>
      <c r="F110" s="117">
        <v>23.5</v>
      </c>
      <c r="G110" s="12" t="s">
        <v>217</v>
      </c>
    </row>
    <row r="111" spans="2:7" ht="20.100000000000001" customHeight="1">
      <c r="B111" s="64" t="s">
        <v>357</v>
      </c>
      <c r="C111" s="64" t="s">
        <v>173</v>
      </c>
      <c r="D111" s="117">
        <v>28.5</v>
      </c>
      <c r="E111" s="117">
        <v>28.5</v>
      </c>
      <c r="F111" s="117">
        <v>28</v>
      </c>
      <c r="G111" s="114" t="s">
        <v>174</v>
      </c>
    </row>
    <row r="112" spans="2:7" ht="20.100000000000001" customHeight="1">
      <c r="B112" s="63" t="s">
        <v>358</v>
      </c>
      <c r="C112" s="108"/>
      <c r="D112" s="109"/>
      <c r="E112" s="109"/>
      <c r="F112" s="110"/>
      <c r="G112" s="111" t="s">
        <v>29</v>
      </c>
    </row>
    <row r="113" spans="2:7" ht="20.100000000000001" customHeight="1">
      <c r="B113" s="64" t="s">
        <v>359</v>
      </c>
      <c r="C113" s="64" t="s">
        <v>219</v>
      </c>
      <c r="D113" s="117">
        <v>0.4</v>
      </c>
      <c r="E113" s="117">
        <v>0.4</v>
      </c>
      <c r="F113" s="117">
        <v>0.4</v>
      </c>
      <c r="G113" s="12" t="s">
        <v>220</v>
      </c>
    </row>
    <row r="114" spans="2:7" ht="20.100000000000001" customHeight="1">
      <c r="B114" s="64" t="s">
        <v>222</v>
      </c>
      <c r="C114" s="64" t="s">
        <v>223</v>
      </c>
      <c r="D114" s="117">
        <v>2.74</v>
      </c>
      <c r="E114" s="117" t="s">
        <v>381</v>
      </c>
      <c r="F114" s="117" t="s">
        <v>381</v>
      </c>
      <c r="G114" s="12" t="s">
        <v>225</v>
      </c>
    </row>
    <row r="115" spans="2:7" ht="20.100000000000001" customHeight="1">
      <c r="B115" s="64" t="s">
        <v>360</v>
      </c>
      <c r="C115" s="64" t="s">
        <v>205</v>
      </c>
      <c r="D115" s="117" t="s">
        <v>234</v>
      </c>
      <c r="E115" s="117" t="s">
        <v>234</v>
      </c>
      <c r="F115" s="117" t="s">
        <v>234</v>
      </c>
      <c r="G115" s="12" t="s">
        <v>206</v>
      </c>
    </row>
    <row r="116" spans="2:7" ht="20.100000000000001" customHeight="1">
      <c r="B116" s="64" t="s">
        <v>361</v>
      </c>
      <c r="C116" s="64" t="s">
        <v>141</v>
      </c>
      <c r="D116" s="117">
        <v>5.71</v>
      </c>
      <c r="E116" s="117">
        <v>5.67</v>
      </c>
      <c r="F116" s="117" t="s">
        <v>381</v>
      </c>
      <c r="G116" s="12" t="s">
        <v>142</v>
      </c>
    </row>
    <row r="117" spans="2:7" ht="20.100000000000001" customHeight="1">
      <c r="B117" s="64" t="s">
        <v>362</v>
      </c>
      <c r="C117" s="64" t="s">
        <v>363</v>
      </c>
      <c r="D117" s="117">
        <v>4.41</v>
      </c>
      <c r="E117" s="117" t="s">
        <v>381</v>
      </c>
      <c r="F117" s="117" t="s">
        <v>381</v>
      </c>
      <c r="G117" s="12" t="s">
        <v>364</v>
      </c>
    </row>
    <row r="118" spans="2:7" ht="20.100000000000001" customHeight="1">
      <c r="B118" s="64" t="s">
        <v>365</v>
      </c>
      <c r="C118" s="64" t="s">
        <v>189</v>
      </c>
      <c r="D118" s="117" t="s">
        <v>381</v>
      </c>
      <c r="E118" s="117" t="s">
        <v>381</v>
      </c>
      <c r="F118" s="117" t="s">
        <v>381</v>
      </c>
      <c r="G118" s="12" t="s">
        <v>194</v>
      </c>
    </row>
    <row r="119" spans="2:7" ht="20.100000000000001" customHeight="1">
      <c r="B119" s="64" t="s">
        <v>366</v>
      </c>
      <c r="C119" s="64" t="s">
        <v>367</v>
      </c>
      <c r="D119" s="117">
        <v>3.62</v>
      </c>
      <c r="E119" s="117">
        <v>4.16</v>
      </c>
      <c r="F119" s="117">
        <v>4.78</v>
      </c>
      <c r="G119" s="12" t="s">
        <v>368</v>
      </c>
    </row>
    <row r="120" spans="2:7" ht="20.100000000000001" customHeight="1">
      <c r="B120" s="64" t="s">
        <v>369</v>
      </c>
      <c r="C120" s="64" t="s">
        <v>370</v>
      </c>
      <c r="D120" s="117" t="s">
        <v>381</v>
      </c>
      <c r="E120" s="117" t="s">
        <v>381</v>
      </c>
      <c r="F120" s="117" t="s">
        <v>381</v>
      </c>
      <c r="G120" s="12" t="s">
        <v>371</v>
      </c>
    </row>
  </sheetData>
  <mergeCells count="16">
    <mergeCell ref="B65:G65"/>
    <mergeCell ref="B66:G66"/>
    <mergeCell ref="B67:B68"/>
    <mergeCell ref="C67:C68"/>
    <mergeCell ref="G67:G68"/>
    <mergeCell ref="E67:E68"/>
    <mergeCell ref="F67:F68"/>
    <mergeCell ref="D67:D68"/>
    <mergeCell ref="B1:G1"/>
    <mergeCell ref="B2:G2"/>
    <mergeCell ref="B3:B4"/>
    <mergeCell ref="C3:C4"/>
    <mergeCell ref="D3:D4"/>
    <mergeCell ref="G3:G4"/>
    <mergeCell ref="E3:E4"/>
    <mergeCell ref="F3:F4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6"/>
  <sheetViews>
    <sheetView rightToLeft="1" topLeftCell="A40" zoomScale="120" zoomScaleNormal="120" workbookViewId="0">
      <selection activeCell="O40" sqref="O1:O1048576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6" ht="33.75" customHeight="1">
      <c r="A1" s="21" t="s">
        <v>4</v>
      </c>
      <c r="B1" s="197" t="s">
        <v>417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6" ht="28.5" customHeight="1">
      <c r="A2" s="28" t="s">
        <v>5</v>
      </c>
      <c r="B2" s="201" t="s">
        <v>418</v>
      </c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</row>
    <row r="3" spans="1:16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6" ht="18" customHeight="1">
      <c r="A4" s="36" t="s">
        <v>12</v>
      </c>
      <c r="B4" s="158" t="s">
        <v>3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</row>
    <row r="5" spans="1:16" ht="18" customHeight="1">
      <c r="A5" s="37" t="s">
        <v>375</v>
      </c>
      <c r="B5" s="38" t="s">
        <v>170</v>
      </c>
      <c r="C5" s="39">
        <v>0.71</v>
      </c>
      <c r="D5" s="40">
        <v>0.71</v>
      </c>
      <c r="E5" s="40">
        <v>0.69</v>
      </c>
      <c r="F5" s="41">
        <v>0.7</v>
      </c>
      <c r="G5" s="41">
        <v>0.7</v>
      </c>
      <c r="H5" s="41">
        <v>0.71</v>
      </c>
      <c r="I5" s="42">
        <v>-1.4084507042253502</v>
      </c>
      <c r="J5" s="43">
        <v>56</v>
      </c>
      <c r="K5" s="43">
        <v>45310805</v>
      </c>
      <c r="L5" s="43">
        <v>31881257.579999998</v>
      </c>
      <c r="M5" s="44">
        <v>3</v>
      </c>
      <c r="N5" s="45" t="s">
        <v>171</v>
      </c>
      <c r="O5" s="146"/>
      <c r="P5" s="6"/>
    </row>
    <row r="6" spans="1:16" ht="18" customHeight="1">
      <c r="A6" s="37" t="s">
        <v>424</v>
      </c>
      <c r="B6" s="38" t="s">
        <v>36</v>
      </c>
      <c r="C6" s="39">
        <v>3.5</v>
      </c>
      <c r="D6" s="40">
        <v>3.65</v>
      </c>
      <c r="E6" s="40">
        <v>3.48</v>
      </c>
      <c r="F6" s="41">
        <v>3.56</v>
      </c>
      <c r="G6" s="41">
        <v>3.58</v>
      </c>
      <c r="H6" s="41">
        <v>3.4</v>
      </c>
      <c r="I6" s="42">
        <v>5.2941176470588269</v>
      </c>
      <c r="J6" s="43">
        <v>665</v>
      </c>
      <c r="K6" s="43">
        <v>416109502</v>
      </c>
      <c r="L6" s="43">
        <v>1479362600.6399999</v>
      </c>
      <c r="M6" s="44">
        <v>3</v>
      </c>
      <c r="N6" s="45" t="s">
        <v>48</v>
      </c>
      <c r="O6" s="146"/>
      <c r="P6" s="6"/>
    </row>
    <row r="7" spans="1:16" ht="18" customHeight="1">
      <c r="A7" s="37" t="s">
        <v>98</v>
      </c>
      <c r="B7" s="38" t="s">
        <v>99</v>
      </c>
      <c r="C7" s="39">
        <v>1</v>
      </c>
      <c r="D7" s="40">
        <v>1.01</v>
      </c>
      <c r="E7" s="40">
        <v>0.99</v>
      </c>
      <c r="F7" s="41">
        <v>1</v>
      </c>
      <c r="G7" s="41">
        <v>1</v>
      </c>
      <c r="H7" s="41">
        <v>1</v>
      </c>
      <c r="I7" s="42">
        <v>0</v>
      </c>
      <c r="J7" s="43">
        <v>37</v>
      </c>
      <c r="K7" s="43">
        <v>15847646</v>
      </c>
      <c r="L7" s="43">
        <v>15879088.559999999</v>
      </c>
      <c r="M7" s="44">
        <v>3</v>
      </c>
      <c r="N7" s="45" t="s">
        <v>100</v>
      </c>
      <c r="O7" s="146"/>
      <c r="P7" s="6"/>
    </row>
    <row r="8" spans="1:16" ht="18" customHeight="1">
      <c r="A8" s="37" t="s">
        <v>388</v>
      </c>
      <c r="B8" s="38" t="s">
        <v>45</v>
      </c>
      <c r="C8" s="39">
        <v>0.06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7.0000000000000007E-2</v>
      </c>
      <c r="I8" s="42">
        <v>-14.285714285714302</v>
      </c>
      <c r="J8" s="43">
        <v>16</v>
      </c>
      <c r="K8" s="43">
        <v>18449266</v>
      </c>
      <c r="L8" s="43">
        <v>1107319.29</v>
      </c>
      <c r="M8" s="44">
        <v>3</v>
      </c>
      <c r="N8" s="45" t="s">
        <v>66</v>
      </c>
      <c r="O8" s="146"/>
      <c r="P8" s="6"/>
    </row>
    <row r="9" spans="1:16" ht="18" customHeight="1">
      <c r="A9" s="37" t="s">
        <v>24</v>
      </c>
      <c r="B9" s="38" t="s">
        <v>25</v>
      </c>
      <c r="C9" s="46">
        <v>0.22</v>
      </c>
      <c r="D9" s="46">
        <v>0.22</v>
      </c>
      <c r="E9" s="46">
        <v>0.21</v>
      </c>
      <c r="F9" s="41">
        <v>0.22</v>
      </c>
      <c r="G9" s="41">
        <v>0.21</v>
      </c>
      <c r="H9" s="41">
        <v>0.22</v>
      </c>
      <c r="I9" s="42">
        <v>-4.5454545454545521</v>
      </c>
      <c r="J9" s="43">
        <v>5</v>
      </c>
      <c r="K9" s="43">
        <v>5482229</v>
      </c>
      <c r="L9" s="43">
        <v>1204268.0900000001</v>
      </c>
      <c r="M9" s="44">
        <v>1</v>
      </c>
      <c r="N9" s="45" t="s">
        <v>26</v>
      </c>
      <c r="O9" s="146"/>
      <c r="P9" s="6"/>
    </row>
    <row r="10" spans="1:16" ht="18" customHeight="1">
      <c r="A10" s="37" t="s">
        <v>50</v>
      </c>
      <c r="B10" s="38" t="s">
        <v>51</v>
      </c>
      <c r="C10" s="39">
        <v>4.55</v>
      </c>
      <c r="D10" s="40">
        <v>4.6900000000000004</v>
      </c>
      <c r="E10" s="40">
        <v>4.4400000000000004</v>
      </c>
      <c r="F10" s="41">
        <v>4.51</v>
      </c>
      <c r="G10" s="41">
        <v>4.6900000000000004</v>
      </c>
      <c r="H10" s="41">
        <v>4.55</v>
      </c>
      <c r="I10" s="42">
        <v>3.0769230769230882</v>
      </c>
      <c r="J10" s="43">
        <v>218</v>
      </c>
      <c r="K10" s="43">
        <v>51622973</v>
      </c>
      <c r="L10" s="43">
        <v>232598540.06999999</v>
      </c>
      <c r="M10" s="44">
        <v>3</v>
      </c>
      <c r="N10" s="45" t="s">
        <v>52</v>
      </c>
      <c r="O10" s="146"/>
      <c r="P10" s="6"/>
    </row>
    <row r="11" spans="1:16" ht="18" customHeight="1">
      <c r="A11" s="37" t="s">
        <v>389</v>
      </c>
      <c r="B11" s="38" t="s">
        <v>74</v>
      </c>
      <c r="C11" s="39">
        <v>0.24</v>
      </c>
      <c r="D11" s="40">
        <v>0.25</v>
      </c>
      <c r="E11" s="40">
        <v>0.22</v>
      </c>
      <c r="F11" s="41">
        <v>0.23</v>
      </c>
      <c r="G11" s="41">
        <v>0.23</v>
      </c>
      <c r="H11" s="41">
        <v>0.24</v>
      </c>
      <c r="I11" s="42">
        <v>-4.1666666666666625</v>
      </c>
      <c r="J11" s="43">
        <v>54</v>
      </c>
      <c r="K11" s="43">
        <v>146770982</v>
      </c>
      <c r="L11" s="43">
        <v>33649605.5</v>
      </c>
      <c r="M11" s="44">
        <v>3</v>
      </c>
      <c r="N11" s="45" t="s">
        <v>75</v>
      </c>
      <c r="O11" s="146"/>
      <c r="P11" s="6"/>
    </row>
    <row r="12" spans="1:16" ht="18" customHeight="1">
      <c r="A12" s="37" t="s">
        <v>53</v>
      </c>
      <c r="B12" s="38" t="s">
        <v>42</v>
      </c>
      <c r="C12" s="39">
        <v>0.27</v>
      </c>
      <c r="D12" s="40">
        <v>0.28999999999999998</v>
      </c>
      <c r="E12" s="40">
        <v>0.27</v>
      </c>
      <c r="F12" s="41">
        <v>0.28000000000000003</v>
      </c>
      <c r="G12" s="41">
        <v>0.28999999999999998</v>
      </c>
      <c r="H12" s="41">
        <v>0.27</v>
      </c>
      <c r="I12" s="42">
        <v>7.4074074074073959</v>
      </c>
      <c r="J12" s="43">
        <v>148</v>
      </c>
      <c r="K12" s="43">
        <v>383579216</v>
      </c>
      <c r="L12" s="43">
        <v>108966735.19</v>
      </c>
      <c r="M12" s="44">
        <v>3</v>
      </c>
      <c r="N12" s="45" t="s">
        <v>43</v>
      </c>
      <c r="O12" s="146"/>
      <c r="P12" s="6"/>
    </row>
    <row r="13" spans="1:16" ht="18" customHeight="1">
      <c r="A13" s="37" t="s">
        <v>399</v>
      </c>
      <c r="B13" s="38" t="s">
        <v>221</v>
      </c>
      <c r="C13" s="39">
        <v>0.25</v>
      </c>
      <c r="D13" s="40">
        <v>0.25</v>
      </c>
      <c r="E13" s="40">
        <v>0.25</v>
      </c>
      <c r="F13" s="41">
        <v>0.25</v>
      </c>
      <c r="G13" s="41">
        <v>0.25</v>
      </c>
      <c r="H13" s="41">
        <v>0.25</v>
      </c>
      <c r="I13" s="42">
        <v>0</v>
      </c>
      <c r="J13" s="43">
        <v>1</v>
      </c>
      <c r="K13" s="43">
        <v>1000</v>
      </c>
      <c r="L13" s="43">
        <v>250</v>
      </c>
      <c r="M13" s="44">
        <v>1</v>
      </c>
      <c r="N13" s="45" t="s">
        <v>224</v>
      </c>
      <c r="O13" s="146"/>
      <c r="P13" s="6"/>
    </row>
    <row r="14" spans="1:16" ht="18" customHeight="1">
      <c r="A14" s="37" t="s">
        <v>240</v>
      </c>
      <c r="B14" s="38" t="s">
        <v>160</v>
      </c>
      <c r="C14" s="39">
        <v>1.05</v>
      </c>
      <c r="D14" s="40">
        <v>1.05</v>
      </c>
      <c r="E14" s="40">
        <v>1.05</v>
      </c>
      <c r="F14" s="41">
        <v>1.05</v>
      </c>
      <c r="G14" s="41">
        <v>1.05</v>
      </c>
      <c r="H14" s="41">
        <v>1.05</v>
      </c>
      <c r="I14" s="42">
        <v>0</v>
      </c>
      <c r="J14" s="43">
        <v>2</v>
      </c>
      <c r="K14" s="43">
        <v>9000</v>
      </c>
      <c r="L14" s="43">
        <v>9450</v>
      </c>
      <c r="M14" s="44">
        <v>1</v>
      </c>
      <c r="N14" s="45" t="s">
        <v>161</v>
      </c>
      <c r="O14" s="146"/>
      <c r="P14" s="6"/>
    </row>
    <row r="15" spans="1:16" ht="18" customHeight="1">
      <c r="A15" s="37" t="s">
        <v>390</v>
      </c>
      <c r="B15" s="38" t="s">
        <v>123</v>
      </c>
      <c r="C15" s="39">
        <v>0.26</v>
      </c>
      <c r="D15" s="40">
        <v>0.27</v>
      </c>
      <c r="E15" s="40">
        <v>0.25</v>
      </c>
      <c r="F15" s="41">
        <v>0.26</v>
      </c>
      <c r="G15" s="41">
        <v>0.26</v>
      </c>
      <c r="H15" s="41">
        <v>0.26</v>
      </c>
      <c r="I15" s="42">
        <v>0</v>
      </c>
      <c r="J15" s="43">
        <v>27</v>
      </c>
      <c r="K15" s="43">
        <v>28138230</v>
      </c>
      <c r="L15" s="43">
        <v>7314439.7999999998</v>
      </c>
      <c r="M15" s="44">
        <v>3</v>
      </c>
      <c r="N15" s="45" t="s">
        <v>128</v>
      </c>
      <c r="O15" s="146"/>
      <c r="P15" s="6"/>
    </row>
    <row r="16" spans="1:16" ht="18" customHeight="1">
      <c r="A16" s="37" t="s">
        <v>38</v>
      </c>
      <c r="B16" s="38" t="s">
        <v>37</v>
      </c>
      <c r="C16" s="39">
        <v>2.04</v>
      </c>
      <c r="D16" s="40">
        <v>2.04</v>
      </c>
      <c r="E16" s="40">
        <v>2.02</v>
      </c>
      <c r="F16" s="41">
        <v>2.0299999999999998</v>
      </c>
      <c r="G16" s="41">
        <v>2.0299999999999998</v>
      </c>
      <c r="H16" s="41">
        <v>2.04</v>
      </c>
      <c r="I16" s="42">
        <v>-0.49019607843138191</v>
      </c>
      <c r="J16" s="43">
        <v>279</v>
      </c>
      <c r="K16" s="43">
        <v>261857982</v>
      </c>
      <c r="L16" s="43">
        <v>531606586.29999995</v>
      </c>
      <c r="M16" s="44">
        <v>3</v>
      </c>
      <c r="N16" s="45" t="s">
        <v>55</v>
      </c>
      <c r="O16" s="146"/>
      <c r="P16" s="6"/>
    </row>
    <row r="17" spans="1:16" ht="18" customHeight="1">
      <c r="A17" s="37" t="s">
        <v>243</v>
      </c>
      <c r="B17" s="38" t="s">
        <v>244</v>
      </c>
      <c r="C17" s="39">
        <v>0.28999999999999998</v>
      </c>
      <c r="D17" s="40">
        <v>0.28999999999999998</v>
      </c>
      <c r="E17" s="40">
        <v>0.28999999999999998</v>
      </c>
      <c r="F17" s="41">
        <v>0.28999999999999998</v>
      </c>
      <c r="G17" s="41">
        <v>0.28999999999999998</v>
      </c>
      <c r="H17" s="41">
        <v>0.28999999999999998</v>
      </c>
      <c r="I17" s="42">
        <v>0</v>
      </c>
      <c r="J17" s="43">
        <v>2</v>
      </c>
      <c r="K17" s="43">
        <v>260000</v>
      </c>
      <c r="L17" s="43">
        <v>75400</v>
      </c>
      <c r="M17" s="44">
        <v>2</v>
      </c>
      <c r="N17" s="45" t="s">
        <v>245</v>
      </c>
      <c r="O17" s="146"/>
      <c r="P17" s="6"/>
    </row>
    <row r="18" spans="1:16" ht="18" customHeight="1">
      <c r="A18" s="37" t="s">
        <v>200</v>
      </c>
      <c r="B18" s="38" t="s">
        <v>199</v>
      </c>
      <c r="C18" s="39">
        <v>0.72</v>
      </c>
      <c r="D18" s="40">
        <v>0.72</v>
      </c>
      <c r="E18" s="40">
        <v>0.72</v>
      </c>
      <c r="F18" s="41">
        <v>0.72</v>
      </c>
      <c r="G18" s="41">
        <v>0.72</v>
      </c>
      <c r="H18" s="41">
        <v>0.72</v>
      </c>
      <c r="I18" s="42">
        <v>0</v>
      </c>
      <c r="J18" s="43">
        <v>2</v>
      </c>
      <c r="K18" s="43">
        <v>1419</v>
      </c>
      <c r="L18" s="43">
        <v>1021.68</v>
      </c>
      <c r="M18" s="44">
        <v>2</v>
      </c>
      <c r="N18" s="45" t="s">
        <v>284</v>
      </c>
      <c r="O18" s="146"/>
      <c r="P18" s="6"/>
    </row>
    <row r="19" spans="1:16" ht="18" customHeight="1">
      <c r="A19" s="47" t="s">
        <v>13</v>
      </c>
      <c r="B19" s="47"/>
      <c r="C19" s="157"/>
      <c r="D19" s="157"/>
      <c r="E19" s="157"/>
      <c r="F19" s="157"/>
      <c r="G19" s="157"/>
      <c r="H19" s="157"/>
      <c r="I19" s="157"/>
      <c r="J19" s="48">
        <f>SUM(J5:J18)</f>
        <v>1512</v>
      </c>
      <c r="K19" s="49">
        <f>SUM(K5:K18)</f>
        <v>1373440250</v>
      </c>
      <c r="L19" s="49">
        <f>SUM(L5:L18)</f>
        <v>2443656562.6999993</v>
      </c>
      <c r="M19" s="49">
        <v>3</v>
      </c>
      <c r="N19" s="47" t="s">
        <v>14</v>
      </c>
      <c r="O19" s="146"/>
      <c r="P19" s="6"/>
    </row>
    <row r="20" spans="1:16" ht="18" customHeight="1">
      <c r="A20" s="53" t="s">
        <v>27</v>
      </c>
      <c r="B20" s="53"/>
      <c r="C20" s="158" t="s">
        <v>95</v>
      </c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46"/>
      <c r="P20" s="6"/>
    </row>
    <row r="21" spans="1:16" ht="18" customHeight="1">
      <c r="A21" s="37" t="s">
        <v>385</v>
      </c>
      <c r="B21" s="38" t="s">
        <v>32</v>
      </c>
      <c r="C21" s="127">
        <v>13.13</v>
      </c>
      <c r="D21" s="127">
        <v>13.13</v>
      </c>
      <c r="E21" s="127">
        <v>12.86</v>
      </c>
      <c r="F21" s="41">
        <v>12.98</v>
      </c>
      <c r="G21" s="41">
        <v>13.1</v>
      </c>
      <c r="H21" s="41">
        <v>13.13</v>
      </c>
      <c r="I21" s="42">
        <v>-0.22848438690024064</v>
      </c>
      <c r="J21" s="43">
        <v>230</v>
      </c>
      <c r="K21" s="43">
        <v>22491782</v>
      </c>
      <c r="L21" s="43">
        <v>292003761.06</v>
      </c>
      <c r="M21" s="44">
        <v>3</v>
      </c>
      <c r="N21" s="45" t="s">
        <v>33</v>
      </c>
      <c r="O21" s="146"/>
      <c r="P21" s="6"/>
    </row>
    <row r="22" spans="1:16" ht="18" customHeight="1">
      <c r="A22" s="37" t="s">
        <v>112</v>
      </c>
      <c r="B22" s="38" t="s">
        <v>113</v>
      </c>
      <c r="C22" s="127">
        <v>2.62</v>
      </c>
      <c r="D22" s="127">
        <v>2.65</v>
      </c>
      <c r="E22" s="127">
        <v>2.62</v>
      </c>
      <c r="F22" s="41">
        <v>2.64</v>
      </c>
      <c r="G22" s="41">
        <v>2.65</v>
      </c>
      <c r="H22" s="41">
        <v>2.57</v>
      </c>
      <c r="I22" s="42">
        <v>3.1128404669260812</v>
      </c>
      <c r="J22" s="43">
        <v>18</v>
      </c>
      <c r="K22" s="43">
        <v>739650</v>
      </c>
      <c r="L22" s="43">
        <v>1948766.1199999999</v>
      </c>
      <c r="M22" s="44">
        <v>3</v>
      </c>
      <c r="N22" s="45" t="s">
        <v>301</v>
      </c>
      <c r="O22" s="146"/>
      <c r="P22" s="6"/>
    </row>
    <row r="23" spans="1:16" ht="18" customHeight="1">
      <c r="A23" s="47" t="s">
        <v>93</v>
      </c>
      <c r="B23" s="47"/>
      <c r="C23" s="70"/>
      <c r="D23" s="71"/>
      <c r="E23" s="71"/>
      <c r="F23" s="72"/>
      <c r="G23" s="72"/>
      <c r="H23" s="72"/>
      <c r="I23" s="73"/>
      <c r="J23" s="48">
        <f>SUM(J21:J22)</f>
        <v>248</v>
      </c>
      <c r="K23" s="49">
        <f>SUM(K21:K22)</f>
        <v>23231432</v>
      </c>
      <c r="L23" s="49">
        <f>SUM(L21:L22)</f>
        <v>293952527.18000001</v>
      </c>
      <c r="M23" s="49">
        <v>3</v>
      </c>
      <c r="N23" s="47" t="s">
        <v>14</v>
      </c>
      <c r="O23" s="146"/>
      <c r="P23" s="6"/>
    </row>
    <row r="24" spans="1:16" ht="18" customHeight="1">
      <c r="A24" s="53" t="s">
        <v>114</v>
      </c>
      <c r="B24" s="53"/>
      <c r="C24" s="158" t="s">
        <v>116</v>
      </c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46"/>
      <c r="P24" s="6"/>
    </row>
    <row r="25" spans="1:16" s="11" customFormat="1" ht="18" customHeight="1">
      <c r="A25" s="37" t="s">
        <v>382</v>
      </c>
      <c r="B25" s="57" t="s">
        <v>163</v>
      </c>
      <c r="C25" s="54">
        <v>0.85</v>
      </c>
      <c r="D25" s="54">
        <v>1.04</v>
      </c>
      <c r="E25" s="54">
        <v>0.85</v>
      </c>
      <c r="F25" s="41">
        <v>0.86</v>
      </c>
      <c r="G25" s="41">
        <v>1.03</v>
      </c>
      <c r="H25" s="54">
        <v>1</v>
      </c>
      <c r="I25" s="42">
        <v>3.0000000000000027</v>
      </c>
      <c r="J25" s="43">
        <v>22</v>
      </c>
      <c r="K25" s="43">
        <v>2553892</v>
      </c>
      <c r="L25" s="43">
        <v>2182347.12</v>
      </c>
      <c r="M25" s="44">
        <v>2</v>
      </c>
      <c r="N25" s="45" t="s">
        <v>164</v>
      </c>
      <c r="O25" s="146"/>
      <c r="P25" s="6"/>
    </row>
    <row r="26" spans="1:16" s="11" customFormat="1" ht="18" customHeight="1">
      <c r="A26" s="37" t="s">
        <v>407</v>
      </c>
      <c r="B26" s="57" t="s">
        <v>207</v>
      </c>
      <c r="C26" s="54">
        <v>0.6</v>
      </c>
      <c r="D26" s="54">
        <v>0.6</v>
      </c>
      <c r="E26" s="54">
        <v>0.6</v>
      </c>
      <c r="F26" s="41">
        <v>0.6</v>
      </c>
      <c r="G26" s="41">
        <v>0.6</v>
      </c>
      <c r="H26" s="54">
        <v>0.6</v>
      </c>
      <c r="I26" s="42">
        <v>0</v>
      </c>
      <c r="J26" s="43">
        <v>7</v>
      </c>
      <c r="K26" s="43">
        <v>217708</v>
      </c>
      <c r="L26" s="43">
        <v>130624.79999999999</v>
      </c>
      <c r="M26" s="44">
        <v>2</v>
      </c>
      <c r="N26" s="45" t="s">
        <v>211</v>
      </c>
      <c r="O26" s="146"/>
      <c r="P26" s="6"/>
    </row>
    <row r="27" spans="1:16" ht="18" customHeight="1">
      <c r="A27" s="47" t="s">
        <v>115</v>
      </c>
      <c r="B27" s="47"/>
      <c r="C27" s="70"/>
      <c r="D27" s="71"/>
      <c r="E27" s="71"/>
      <c r="F27" s="72"/>
      <c r="G27" s="72"/>
      <c r="H27" s="72"/>
      <c r="I27" s="73"/>
      <c r="J27" s="48">
        <f>SUM(J25:J26)</f>
        <v>29</v>
      </c>
      <c r="K27" s="49">
        <f>SUM(K25:K26)</f>
        <v>2771600</v>
      </c>
      <c r="L27" s="49">
        <f>SUM(L25:L26)</f>
        <v>2312971.92</v>
      </c>
      <c r="M27" s="49">
        <v>2</v>
      </c>
      <c r="N27" s="47" t="s">
        <v>14</v>
      </c>
      <c r="O27" s="146"/>
      <c r="P27" s="6"/>
    </row>
    <row r="28" spans="1:16" ht="18" customHeight="1">
      <c r="A28" s="53" t="s">
        <v>28</v>
      </c>
      <c r="B28" s="53"/>
      <c r="C28" s="158" t="s">
        <v>31</v>
      </c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46"/>
      <c r="P28" s="6"/>
    </row>
    <row r="29" spans="1:16" s="11" customFormat="1" ht="18" customHeight="1">
      <c r="A29" s="37" t="s">
        <v>398</v>
      </c>
      <c r="B29" s="38" t="s">
        <v>143</v>
      </c>
      <c r="C29" s="39">
        <v>4.4000000000000004</v>
      </c>
      <c r="D29" s="40">
        <v>4.4800000000000004</v>
      </c>
      <c r="E29" s="40">
        <v>4.4000000000000004</v>
      </c>
      <c r="F29" s="41">
        <v>4.4400000000000004</v>
      </c>
      <c r="G29" s="41">
        <v>4.4800000000000004</v>
      </c>
      <c r="H29" s="41">
        <v>4.4800000000000004</v>
      </c>
      <c r="I29" s="42">
        <v>0</v>
      </c>
      <c r="J29" s="43">
        <v>7</v>
      </c>
      <c r="K29" s="43">
        <v>90000</v>
      </c>
      <c r="L29" s="43">
        <v>399200</v>
      </c>
      <c r="M29" s="44">
        <v>1</v>
      </c>
      <c r="N29" s="45" t="s">
        <v>144</v>
      </c>
      <c r="O29" s="146"/>
      <c r="P29" s="6"/>
    </row>
    <row r="30" spans="1:16" s="11" customFormat="1" ht="18" customHeight="1">
      <c r="A30" s="37" t="s">
        <v>67</v>
      </c>
      <c r="B30" s="38" t="s">
        <v>68</v>
      </c>
      <c r="C30" s="39">
        <v>3.2</v>
      </c>
      <c r="D30" s="40">
        <v>3.69</v>
      </c>
      <c r="E30" s="40">
        <v>3.17</v>
      </c>
      <c r="F30" s="41">
        <v>3.5</v>
      </c>
      <c r="G30" s="41">
        <v>3.67</v>
      </c>
      <c r="H30" s="41">
        <v>3.2</v>
      </c>
      <c r="I30" s="42">
        <v>14.687499999999986</v>
      </c>
      <c r="J30" s="43">
        <v>373</v>
      </c>
      <c r="K30" s="43">
        <v>99712786</v>
      </c>
      <c r="L30" s="43">
        <v>349094333.24000001</v>
      </c>
      <c r="M30" s="44">
        <v>3</v>
      </c>
      <c r="N30" s="45" t="s">
        <v>69</v>
      </c>
      <c r="O30" s="146"/>
      <c r="P30" s="6"/>
    </row>
    <row r="31" spans="1:16" s="11" customFormat="1" ht="18" customHeight="1">
      <c r="A31" s="37" t="s">
        <v>404</v>
      </c>
      <c r="B31" s="38" t="s">
        <v>178</v>
      </c>
      <c r="C31" s="39">
        <v>0.9</v>
      </c>
      <c r="D31" s="40">
        <v>0.9</v>
      </c>
      <c r="E31" s="40">
        <v>0.9</v>
      </c>
      <c r="F31" s="41">
        <v>0.9</v>
      </c>
      <c r="G31" s="41">
        <v>0.9</v>
      </c>
      <c r="H31" s="41">
        <v>0.9</v>
      </c>
      <c r="I31" s="42">
        <v>0</v>
      </c>
      <c r="J31" s="43">
        <v>1</v>
      </c>
      <c r="K31" s="43">
        <v>50000</v>
      </c>
      <c r="L31" s="43">
        <v>45000</v>
      </c>
      <c r="M31" s="44">
        <v>1</v>
      </c>
      <c r="N31" s="45" t="s">
        <v>180</v>
      </c>
      <c r="O31" s="146"/>
      <c r="P31" s="6"/>
    </row>
    <row r="32" spans="1:16" ht="18" customHeight="1">
      <c r="A32" s="37" t="s">
        <v>70</v>
      </c>
      <c r="B32" s="38" t="s">
        <v>71</v>
      </c>
      <c r="C32" s="39">
        <v>30</v>
      </c>
      <c r="D32" s="40">
        <v>30</v>
      </c>
      <c r="E32" s="40">
        <v>29.05</v>
      </c>
      <c r="F32" s="41">
        <v>29.43</v>
      </c>
      <c r="G32" s="41">
        <v>29.3</v>
      </c>
      <c r="H32" s="41">
        <v>30</v>
      </c>
      <c r="I32" s="42">
        <v>-2.3333333333333317</v>
      </c>
      <c r="J32" s="43">
        <v>88</v>
      </c>
      <c r="K32" s="43">
        <v>2310582</v>
      </c>
      <c r="L32" s="43">
        <v>68005576.950000003</v>
      </c>
      <c r="M32" s="44">
        <v>3</v>
      </c>
      <c r="N32" s="45" t="s">
        <v>72</v>
      </c>
      <c r="O32" s="146"/>
      <c r="P32" s="6"/>
    </row>
    <row r="33" spans="1:16" ht="18" customHeight="1">
      <c r="A33" s="157" t="s">
        <v>94</v>
      </c>
      <c r="B33" s="157"/>
      <c r="C33" s="157"/>
      <c r="D33" s="157"/>
      <c r="E33" s="157"/>
      <c r="F33" s="157"/>
      <c r="G33" s="157"/>
      <c r="H33" s="157"/>
      <c r="I33" s="157"/>
      <c r="J33" s="48">
        <f>SUM(J29:J32)</f>
        <v>469</v>
      </c>
      <c r="K33" s="49">
        <f>SUM(K29:K32)</f>
        <v>102163368</v>
      </c>
      <c r="L33" s="49">
        <f>SUM(L29:L32)</f>
        <v>417544110.19</v>
      </c>
      <c r="M33" s="49">
        <v>3</v>
      </c>
      <c r="N33" s="47" t="s">
        <v>14</v>
      </c>
      <c r="O33" s="146"/>
      <c r="P33" s="6"/>
    </row>
    <row r="34" spans="1:16" ht="33.75" customHeight="1">
      <c r="A34" s="21" t="s">
        <v>4</v>
      </c>
      <c r="B34" s="197" t="s">
        <v>417</v>
      </c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46"/>
      <c r="P34" s="6"/>
    </row>
    <row r="35" spans="1:16" ht="25.5" customHeight="1">
      <c r="A35" s="28" t="s">
        <v>5</v>
      </c>
      <c r="B35" s="201" t="s">
        <v>418</v>
      </c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46"/>
      <c r="P35" s="6"/>
    </row>
    <row r="36" spans="1:16" ht="66" customHeight="1">
      <c r="A36" s="31" t="s">
        <v>0</v>
      </c>
      <c r="B36" s="32" t="s">
        <v>6</v>
      </c>
      <c r="C36" s="32" t="s">
        <v>7</v>
      </c>
      <c r="D36" s="32" t="s">
        <v>8</v>
      </c>
      <c r="E36" s="32" t="s">
        <v>9</v>
      </c>
      <c r="F36" s="32" t="s">
        <v>22</v>
      </c>
      <c r="G36" s="32" t="s">
        <v>2</v>
      </c>
      <c r="H36" s="32" t="s">
        <v>23</v>
      </c>
      <c r="I36" s="33" t="s">
        <v>10</v>
      </c>
      <c r="J36" s="34" t="s">
        <v>97</v>
      </c>
      <c r="K36" s="32" t="s">
        <v>64</v>
      </c>
      <c r="L36" s="32" t="s">
        <v>65</v>
      </c>
      <c r="M36" s="32" t="s">
        <v>11</v>
      </c>
      <c r="N36" s="35" t="s">
        <v>1</v>
      </c>
      <c r="O36" s="146"/>
      <c r="P36" s="6"/>
    </row>
    <row r="37" spans="1:16" ht="18" customHeight="1">
      <c r="A37" s="200" t="s">
        <v>76</v>
      </c>
      <c r="B37" s="200"/>
      <c r="C37" s="65"/>
      <c r="D37" s="66"/>
      <c r="E37" s="66"/>
      <c r="F37" s="67"/>
      <c r="G37" s="67"/>
      <c r="H37" s="67"/>
      <c r="I37" s="68"/>
      <c r="J37" s="69"/>
      <c r="K37" s="69"/>
      <c r="L37" s="69"/>
      <c r="M37" s="193" t="s">
        <v>30</v>
      </c>
      <c r="N37" s="194"/>
      <c r="O37" s="146"/>
      <c r="P37" s="6"/>
    </row>
    <row r="38" spans="1:16" ht="18" customHeight="1">
      <c r="A38" s="37" t="s">
        <v>56</v>
      </c>
      <c r="B38" s="38" t="s">
        <v>57</v>
      </c>
      <c r="C38" s="39">
        <v>2.4500000000000002</v>
      </c>
      <c r="D38" s="39">
        <v>2.46</v>
      </c>
      <c r="E38" s="40">
        <v>2.4</v>
      </c>
      <c r="F38" s="41">
        <v>2.41</v>
      </c>
      <c r="G38" s="41">
        <v>2.4</v>
      </c>
      <c r="H38" s="41">
        <v>2.4500000000000002</v>
      </c>
      <c r="I38" s="42">
        <v>-2.0408163265306256</v>
      </c>
      <c r="J38" s="43">
        <v>87</v>
      </c>
      <c r="K38" s="43">
        <v>9699976</v>
      </c>
      <c r="L38" s="43">
        <v>23367470.32</v>
      </c>
      <c r="M38" s="44">
        <v>3</v>
      </c>
      <c r="N38" s="45" t="s">
        <v>58</v>
      </c>
      <c r="O38" s="146"/>
      <c r="P38" s="6"/>
    </row>
    <row r="39" spans="1:16" ht="18" customHeight="1">
      <c r="A39" s="37" t="s">
        <v>157</v>
      </c>
      <c r="B39" s="38" t="s">
        <v>156</v>
      </c>
      <c r="C39" s="39">
        <v>6.05</v>
      </c>
      <c r="D39" s="39">
        <v>6.15</v>
      </c>
      <c r="E39" s="40">
        <v>5.95</v>
      </c>
      <c r="F39" s="41">
        <v>6</v>
      </c>
      <c r="G39" s="41">
        <v>6</v>
      </c>
      <c r="H39" s="41">
        <v>6.05</v>
      </c>
      <c r="I39" s="42">
        <v>-0.82644628099173278</v>
      </c>
      <c r="J39" s="43">
        <v>56</v>
      </c>
      <c r="K39" s="43">
        <v>4532039</v>
      </c>
      <c r="L39" s="43">
        <v>27184710.599999998</v>
      </c>
      <c r="M39" s="44">
        <v>3</v>
      </c>
      <c r="N39" s="45" t="s">
        <v>158</v>
      </c>
      <c r="O39" s="146"/>
      <c r="P39" s="6"/>
    </row>
    <row r="40" spans="1:16" ht="18" customHeight="1">
      <c r="A40" s="37" t="s">
        <v>187</v>
      </c>
      <c r="B40" s="38" t="s">
        <v>185</v>
      </c>
      <c r="C40" s="39">
        <v>16.510000000000002</v>
      </c>
      <c r="D40" s="39">
        <v>17</v>
      </c>
      <c r="E40" s="40">
        <v>16.510000000000002</v>
      </c>
      <c r="F40" s="41">
        <v>16.8</v>
      </c>
      <c r="G40" s="41">
        <v>17</v>
      </c>
      <c r="H40" s="41">
        <v>16.510000000000002</v>
      </c>
      <c r="I40" s="42">
        <v>2.9678982434887757</v>
      </c>
      <c r="J40" s="43">
        <v>5</v>
      </c>
      <c r="K40" s="43">
        <v>132684</v>
      </c>
      <c r="L40" s="43">
        <v>2228938</v>
      </c>
      <c r="M40" s="44">
        <v>1</v>
      </c>
      <c r="N40" s="45" t="s">
        <v>196</v>
      </c>
      <c r="O40" s="146"/>
      <c r="P40" s="6"/>
    </row>
    <row r="41" spans="1:16" ht="18" customHeight="1">
      <c r="A41" s="37" t="s">
        <v>59</v>
      </c>
      <c r="B41" s="38" t="s">
        <v>34</v>
      </c>
      <c r="C41" s="39">
        <v>5.0599999999999996</v>
      </c>
      <c r="D41" s="40">
        <v>5.0999999999999996</v>
      </c>
      <c r="E41" s="40">
        <v>4.91</v>
      </c>
      <c r="F41" s="41">
        <v>4.9800000000000004</v>
      </c>
      <c r="G41" s="41">
        <v>5.05</v>
      </c>
      <c r="H41" s="41">
        <v>5.0599999999999996</v>
      </c>
      <c r="I41" s="42">
        <v>-0.19762845849802257</v>
      </c>
      <c r="J41" s="43">
        <v>280</v>
      </c>
      <c r="K41" s="43">
        <v>58835209</v>
      </c>
      <c r="L41" s="43">
        <v>292815425.34000003</v>
      </c>
      <c r="M41" s="44">
        <v>3</v>
      </c>
      <c r="N41" s="45" t="s">
        <v>35</v>
      </c>
      <c r="O41" s="146"/>
      <c r="P41" s="6"/>
    </row>
    <row r="42" spans="1:16" ht="18" customHeight="1">
      <c r="A42" s="37" t="s">
        <v>60</v>
      </c>
      <c r="B42" s="38" t="s">
        <v>41</v>
      </c>
      <c r="C42" s="39">
        <v>2.67</v>
      </c>
      <c r="D42" s="40">
        <v>2.9</v>
      </c>
      <c r="E42" s="40">
        <v>2.65</v>
      </c>
      <c r="F42" s="41">
        <v>2.67</v>
      </c>
      <c r="G42" s="54">
        <v>2.9</v>
      </c>
      <c r="H42" s="54">
        <v>2.67</v>
      </c>
      <c r="I42" s="42">
        <v>8.6142322097378266</v>
      </c>
      <c r="J42" s="43">
        <v>17</v>
      </c>
      <c r="K42" s="43">
        <v>2010390</v>
      </c>
      <c r="L42" s="43">
        <v>5364559.5</v>
      </c>
      <c r="M42" s="44">
        <v>2</v>
      </c>
      <c r="N42" s="45" t="s">
        <v>61</v>
      </c>
      <c r="O42" s="146"/>
      <c r="P42" s="6"/>
    </row>
    <row r="43" spans="1:16" ht="18" customHeight="1">
      <c r="A43" s="37" t="s">
        <v>397</v>
      </c>
      <c r="B43" s="38" t="s">
        <v>46</v>
      </c>
      <c r="C43" s="39">
        <v>2.5499999999999998</v>
      </c>
      <c r="D43" s="40">
        <v>2.5499999999999998</v>
      </c>
      <c r="E43" s="40">
        <v>2.5499999999999998</v>
      </c>
      <c r="F43" s="41">
        <v>2.5499999999999998</v>
      </c>
      <c r="G43" s="54">
        <v>2.5499999999999998</v>
      </c>
      <c r="H43" s="54">
        <v>2.5499999999999998</v>
      </c>
      <c r="I43" s="42">
        <v>0</v>
      </c>
      <c r="J43" s="43">
        <v>6</v>
      </c>
      <c r="K43" s="43">
        <v>5007500</v>
      </c>
      <c r="L43" s="43">
        <v>12769125</v>
      </c>
      <c r="M43" s="44">
        <v>1</v>
      </c>
      <c r="N43" s="45" t="s">
        <v>44</v>
      </c>
      <c r="O43" s="146"/>
      <c r="P43" s="6"/>
    </row>
    <row r="44" spans="1:16" ht="18" customHeight="1">
      <c r="A44" s="37" t="s">
        <v>127</v>
      </c>
      <c r="B44" s="38" t="s">
        <v>126</v>
      </c>
      <c r="C44" s="39">
        <v>4.2</v>
      </c>
      <c r="D44" s="40">
        <v>4.4000000000000004</v>
      </c>
      <c r="E44" s="40">
        <v>4.2</v>
      </c>
      <c r="F44" s="41">
        <v>4.2699999999999996</v>
      </c>
      <c r="G44" s="54">
        <v>4.2</v>
      </c>
      <c r="H44" s="54">
        <v>4.2</v>
      </c>
      <c r="I44" s="42">
        <v>0</v>
      </c>
      <c r="J44" s="43">
        <v>3</v>
      </c>
      <c r="K44" s="43">
        <v>15146</v>
      </c>
      <c r="L44" s="43">
        <v>64654.400000000001</v>
      </c>
      <c r="M44" s="44">
        <v>2</v>
      </c>
      <c r="N44" s="45" t="s">
        <v>129</v>
      </c>
      <c r="O44" s="146"/>
      <c r="P44" s="6"/>
    </row>
    <row r="45" spans="1:16" ht="18" customHeight="1">
      <c r="A45" s="37" t="s">
        <v>403</v>
      </c>
      <c r="B45" s="38" t="s">
        <v>186</v>
      </c>
      <c r="C45" s="39">
        <v>1.23</v>
      </c>
      <c r="D45" s="40">
        <v>1.23</v>
      </c>
      <c r="E45" s="40">
        <v>1.1499999999999999</v>
      </c>
      <c r="F45" s="41">
        <v>1.2</v>
      </c>
      <c r="G45" s="128">
        <v>1.18</v>
      </c>
      <c r="H45" s="54">
        <v>1.22</v>
      </c>
      <c r="I45" s="42">
        <v>-3.2786885245901676</v>
      </c>
      <c r="J45" s="43">
        <v>49</v>
      </c>
      <c r="K45" s="43">
        <v>6159346</v>
      </c>
      <c r="L45" s="43">
        <v>7373994.6699999999</v>
      </c>
      <c r="M45" s="44">
        <v>3</v>
      </c>
      <c r="N45" s="45" t="s">
        <v>195</v>
      </c>
      <c r="O45" s="146"/>
      <c r="P45" s="6"/>
    </row>
    <row r="46" spans="1:16" ht="18" customHeight="1">
      <c r="A46" s="37" t="s">
        <v>84</v>
      </c>
      <c r="B46" s="38" t="s">
        <v>85</v>
      </c>
      <c r="C46" s="39">
        <v>2.25</v>
      </c>
      <c r="D46" s="40">
        <v>2.25</v>
      </c>
      <c r="E46" s="40">
        <v>2.25</v>
      </c>
      <c r="F46" s="41">
        <v>2.25</v>
      </c>
      <c r="G46" s="41">
        <v>2.25</v>
      </c>
      <c r="H46" s="41">
        <v>2.2000000000000002</v>
      </c>
      <c r="I46" s="42">
        <v>2.2727272727272707</v>
      </c>
      <c r="J46" s="43">
        <v>1</v>
      </c>
      <c r="K46" s="43">
        <v>250000</v>
      </c>
      <c r="L46" s="43">
        <v>562500</v>
      </c>
      <c r="M46" s="44">
        <v>1</v>
      </c>
      <c r="N46" s="45" t="s">
        <v>86</v>
      </c>
      <c r="O46" s="146"/>
      <c r="P46" s="6"/>
    </row>
    <row r="47" spans="1:16" ht="18" customHeight="1">
      <c r="A47" s="37" t="s">
        <v>87</v>
      </c>
      <c r="B47" s="38" t="s">
        <v>88</v>
      </c>
      <c r="C47" s="39">
        <v>1.51</v>
      </c>
      <c r="D47" s="40">
        <v>1.96</v>
      </c>
      <c r="E47" s="40">
        <v>1.49</v>
      </c>
      <c r="F47" s="41">
        <v>1.71</v>
      </c>
      <c r="G47" s="41">
        <v>1.96</v>
      </c>
      <c r="H47" s="41">
        <v>1.49</v>
      </c>
      <c r="I47" s="42">
        <v>31.543624161073815</v>
      </c>
      <c r="J47" s="43">
        <v>31</v>
      </c>
      <c r="K47" s="43">
        <v>2780107</v>
      </c>
      <c r="L47" s="43">
        <v>4750179.58</v>
      </c>
      <c r="M47" s="44">
        <v>3</v>
      </c>
      <c r="N47" s="45" t="s">
        <v>89</v>
      </c>
      <c r="O47" s="146"/>
      <c r="P47" s="6"/>
    </row>
    <row r="48" spans="1:16" ht="18" customHeight="1">
      <c r="A48" s="159" t="s">
        <v>15</v>
      </c>
      <c r="B48" s="159"/>
      <c r="C48" s="159"/>
      <c r="D48" s="159"/>
      <c r="E48" s="159"/>
      <c r="F48" s="159"/>
      <c r="G48" s="159"/>
      <c r="H48" s="159"/>
      <c r="I48" s="159"/>
      <c r="J48" s="48">
        <f>SUM(J38:J47)</f>
        <v>535</v>
      </c>
      <c r="K48" s="49">
        <f>SUM(K38:K47)</f>
        <v>89422397</v>
      </c>
      <c r="L48" s="49">
        <f>SUM(L38:L47)</f>
        <v>376481557.41000003</v>
      </c>
      <c r="M48" s="49">
        <v>3</v>
      </c>
      <c r="N48" s="55" t="s">
        <v>14</v>
      </c>
      <c r="O48" s="146"/>
      <c r="P48" s="6"/>
    </row>
    <row r="49" spans="1:16" ht="18" customHeight="1">
      <c r="A49" s="195" t="s">
        <v>16</v>
      </c>
      <c r="B49" s="196"/>
      <c r="C49" s="67"/>
      <c r="D49" s="66"/>
      <c r="E49" s="66"/>
      <c r="F49" s="67"/>
      <c r="G49" s="67"/>
      <c r="H49" s="67"/>
      <c r="I49" s="68"/>
      <c r="J49" s="69"/>
      <c r="K49" s="69"/>
      <c r="L49" s="69"/>
      <c r="M49" s="193" t="s">
        <v>63</v>
      </c>
      <c r="N49" s="194"/>
      <c r="O49" s="146"/>
      <c r="P49" s="6"/>
    </row>
    <row r="50" spans="1:16" ht="18" customHeight="1">
      <c r="A50" s="56" t="s">
        <v>90</v>
      </c>
      <c r="B50" s="56" t="s">
        <v>91</v>
      </c>
      <c r="C50" s="39">
        <v>9</v>
      </c>
      <c r="D50" s="39">
        <v>9</v>
      </c>
      <c r="E50" s="39">
        <v>8.93</v>
      </c>
      <c r="F50" s="41">
        <v>8.9600000000000009</v>
      </c>
      <c r="G50" s="41">
        <v>8.9499999999999993</v>
      </c>
      <c r="H50" s="41">
        <v>8.9700000000000006</v>
      </c>
      <c r="I50" s="42">
        <v>-0.22296544035675936</v>
      </c>
      <c r="J50" s="43">
        <v>23</v>
      </c>
      <c r="K50" s="43">
        <v>1234000</v>
      </c>
      <c r="L50" s="43">
        <v>11056760</v>
      </c>
      <c r="M50" s="44">
        <v>2</v>
      </c>
      <c r="N50" s="5" t="s">
        <v>92</v>
      </c>
      <c r="O50" s="146"/>
      <c r="P50" s="6"/>
    </row>
    <row r="51" spans="1:16" ht="18" customHeight="1">
      <c r="A51" s="56" t="s">
        <v>387</v>
      </c>
      <c r="B51" s="56" t="s">
        <v>176</v>
      </c>
      <c r="C51" s="39">
        <v>104</v>
      </c>
      <c r="D51" s="39">
        <v>104</v>
      </c>
      <c r="E51" s="39">
        <v>104</v>
      </c>
      <c r="F51" s="41">
        <v>104</v>
      </c>
      <c r="G51" s="41">
        <v>104</v>
      </c>
      <c r="H51" s="41">
        <v>104</v>
      </c>
      <c r="I51" s="42">
        <v>0</v>
      </c>
      <c r="J51" s="43">
        <v>1</v>
      </c>
      <c r="K51" s="43">
        <v>105</v>
      </c>
      <c r="L51" s="43">
        <v>10920</v>
      </c>
      <c r="M51" s="44">
        <v>1</v>
      </c>
      <c r="N51" s="5" t="s">
        <v>177</v>
      </c>
      <c r="O51" s="146"/>
      <c r="P51" s="6"/>
    </row>
    <row r="52" spans="1:16" ht="18" customHeight="1">
      <c r="A52" s="56" t="s">
        <v>109</v>
      </c>
      <c r="B52" s="56" t="s">
        <v>110</v>
      </c>
      <c r="C52" s="39">
        <v>11.7</v>
      </c>
      <c r="D52" s="39">
        <v>11.7</v>
      </c>
      <c r="E52" s="39">
        <v>11.7</v>
      </c>
      <c r="F52" s="41">
        <v>11.7</v>
      </c>
      <c r="G52" s="41">
        <v>11.7</v>
      </c>
      <c r="H52" s="41">
        <v>11.7</v>
      </c>
      <c r="I52" s="42">
        <v>0</v>
      </c>
      <c r="J52" s="43">
        <v>2</v>
      </c>
      <c r="K52" s="43">
        <v>2138</v>
      </c>
      <c r="L52" s="43">
        <v>25014.6</v>
      </c>
      <c r="M52" s="44">
        <v>1</v>
      </c>
      <c r="N52" s="5" t="s">
        <v>111</v>
      </c>
      <c r="O52" s="146"/>
      <c r="P52" s="6"/>
    </row>
    <row r="53" spans="1:16" ht="18" customHeight="1">
      <c r="A53" s="56" t="s">
        <v>406</v>
      </c>
      <c r="B53" s="56" t="s">
        <v>354</v>
      </c>
      <c r="C53" s="39">
        <v>7.5</v>
      </c>
      <c r="D53" s="39">
        <v>8.6199999999999992</v>
      </c>
      <c r="E53" s="39">
        <v>7.5</v>
      </c>
      <c r="F53" s="41">
        <v>8</v>
      </c>
      <c r="G53" s="41">
        <v>8.6199999999999992</v>
      </c>
      <c r="H53" s="41">
        <v>7.5</v>
      </c>
      <c r="I53" s="42">
        <v>14.933333333333332</v>
      </c>
      <c r="J53" s="43">
        <v>4</v>
      </c>
      <c r="K53" s="43">
        <v>90000</v>
      </c>
      <c r="L53" s="43">
        <v>719800</v>
      </c>
      <c r="M53" s="44">
        <v>2</v>
      </c>
      <c r="N53" s="5" t="s">
        <v>355</v>
      </c>
      <c r="O53" s="146"/>
      <c r="P53" s="6"/>
    </row>
    <row r="54" spans="1:16" ht="18" customHeight="1">
      <c r="A54" s="56" t="s">
        <v>125</v>
      </c>
      <c r="B54" s="56" t="s">
        <v>124</v>
      </c>
      <c r="C54" s="39">
        <v>37.5</v>
      </c>
      <c r="D54" s="39">
        <v>37.5</v>
      </c>
      <c r="E54" s="39">
        <v>36.5</v>
      </c>
      <c r="F54" s="41">
        <v>37.03</v>
      </c>
      <c r="G54" s="41">
        <v>37</v>
      </c>
      <c r="H54" s="41">
        <v>37</v>
      </c>
      <c r="I54" s="42">
        <v>0</v>
      </c>
      <c r="J54" s="43">
        <v>11</v>
      </c>
      <c r="K54" s="43">
        <v>66170</v>
      </c>
      <c r="L54" s="43">
        <v>2450540</v>
      </c>
      <c r="M54" s="44">
        <v>3</v>
      </c>
      <c r="N54" s="5" t="s">
        <v>130</v>
      </c>
      <c r="O54" s="146"/>
      <c r="P54" s="6"/>
    </row>
    <row r="55" spans="1:16" ht="18" customHeight="1">
      <c r="A55" s="56" t="s">
        <v>391</v>
      </c>
      <c r="B55" s="56" t="s">
        <v>214</v>
      </c>
      <c r="C55" s="39">
        <v>23.3</v>
      </c>
      <c r="D55" s="39">
        <v>23.5</v>
      </c>
      <c r="E55" s="39">
        <v>23.3</v>
      </c>
      <c r="F55" s="41">
        <v>23.5</v>
      </c>
      <c r="G55" s="41">
        <v>23.5</v>
      </c>
      <c r="H55" s="41">
        <v>23.3</v>
      </c>
      <c r="I55" s="42">
        <v>0.85836909871244149</v>
      </c>
      <c r="J55" s="43">
        <v>2</v>
      </c>
      <c r="K55" s="43">
        <v>25346</v>
      </c>
      <c r="L55" s="43">
        <v>595561.80000000005</v>
      </c>
      <c r="M55" s="44">
        <v>1</v>
      </c>
      <c r="N55" s="5" t="s">
        <v>217</v>
      </c>
      <c r="O55" s="146"/>
      <c r="P55" s="6"/>
    </row>
    <row r="56" spans="1:16" ht="18" customHeight="1">
      <c r="A56" s="159" t="s">
        <v>17</v>
      </c>
      <c r="B56" s="159"/>
      <c r="C56" s="199"/>
      <c r="D56" s="199"/>
      <c r="E56" s="199"/>
      <c r="F56" s="199"/>
      <c r="G56" s="199"/>
      <c r="H56" s="199"/>
      <c r="I56" s="199"/>
      <c r="J56" s="48">
        <f>SUM(J50:J55)</f>
        <v>43</v>
      </c>
      <c r="K56" s="49">
        <f>SUM(K50:K55)</f>
        <v>1417759</v>
      </c>
      <c r="L56" s="49">
        <f>SUM(L50:L55)</f>
        <v>14858596.4</v>
      </c>
      <c r="M56" s="49">
        <v>3</v>
      </c>
      <c r="N56" s="55" t="s">
        <v>14</v>
      </c>
      <c r="O56" s="146"/>
      <c r="P56" s="6"/>
    </row>
    <row r="57" spans="1:16" ht="18" customHeight="1">
      <c r="A57" s="36" t="s">
        <v>18</v>
      </c>
      <c r="B57" s="158" t="s">
        <v>29</v>
      </c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46"/>
      <c r="P57" s="6"/>
    </row>
    <row r="58" spans="1:16" ht="18" customHeight="1">
      <c r="A58" s="57" t="s">
        <v>222</v>
      </c>
      <c r="B58" s="57" t="s">
        <v>223</v>
      </c>
      <c r="C58" s="54">
        <v>2.74</v>
      </c>
      <c r="D58" s="54">
        <v>2.74</v>
      </c>
      <c r="E58" s="54">
        <v>2.74</v>
      </c>
      <c r="F58" s="41">
        <v>2.74</v>
      </c>
      <c r="G58" s="54">
        <v>2.74</v>
      </c>
      <c r="H58" s="54">
        <v>2.74</v>
      </c>
      <c r="I58" s="42">
        <v>0</v>
      </c>
      <c r="J58" s="43">
        <v>2</v>
      </c>
      <c r="K58" s="43">
        <v>4100</v>
      </c>
      <c r="L58" s="43">
        <v>11234</v>
      </c>
      <c r="M58" s="44">
        <v>1</v>
      </c>
      <c r="N58" s="45" t="s">
        <v>225</v>
      </c>
      <c r="O58" s="146"/>
      <c r="P58" s="6"/>
    </row>
    <row r="59" spans="1:16" ht="18" customHeight="1">
      <c r="A59" s="57" t="s">
        <v>405</v>
      </c>
      <c r="B59" s="57" t="s">
        <v>363</v>
      </c>
      <c r="C59" s="54">
        <v>4.41</v>
      </c>
      <c r="D59" s="54">
        <v>4.41</v>
      </c>
      <c r="E59" s="54">
        <v>4.41</v>
      </c>
      <c r="F59" s="41">
        <v>4.41</v>
      </c>
      <c r="G59" s="54">
        <v>4.41</v>
      </c>
      <c r="H59" s="54">
        <v>4.41</v>
      </c>
      <c r="I59" s="42">
        <v>0</v>
      </c>
      <c r="J59" s="43">
        <v>7</v>
      </c>
      <c r="K59" s="43">
        <v>119330</v>
      </c>
      <c r="L59" s="43">
        <v>526245.30000000005</v>
      </c>
      <c r="M59" s="44">
        <v>1</v>
      </c>
      <c r="N59" s="45" t="s">
        <v>364</v>
      </c>
      <c r="O59" s="146"/>
      <c r="P59" s="6"/>
    </row>
    <row r="60" spans="1:16" ht="18" customHeight="1">
      <c r="A60" s="57" t="s">
        <v>366</v>
      </c>
      <c r="B60" s="57" t="s">
        <v>367</v>
      </c>
      <c r="C60" s="54">
        <v>3.1</v>
      </c>
      <c r="D60" s="54">
        <v>4.78</v>
      </c>
      <c r="E60" s="54">
        <v>3.1</v>
      </c>
      <c r="F60" s="41">
        <v>4.05</v>
      </c>
      <c r="G60" s="128">
        <v>4.78</v>
      </c>
      <c r="H60" s="54">
        <v>3.62</v>
      </c>
      <c r="I60" s="42">
        <v>32.044198895027634</v>
      </c>
      <c r="J60" s="43">
        <v>21</v>
      </c>
      <c r="K60" s="43">
        <v>474667</v>
      </c>
      <c r="L60" s="43">
        <v>1922025.98</v>
      </c>
      <c r="M60" s="44">
        <v>3</v>
      </c>
      <c r="N60" s="45" t="s">
        <v>368</v>
      </c>
      <c r="O60" s="146"/>
      <c r="P60" s="6"/>
    </row>
    <row r="61" spans="1:16" ht="18" customHeight="1">
      <c r="A61" s="159" t="s">
        <v>19</v>
      </c>
      <c r="B61" s="159"/>
      <c r="C61" s="159"/>
      <c r="D61" s="159"/>
      <c r="E61" s="159"/>
      <c r="F61" s="159"/>
      <c r="G61" s="159"/>
      <c r="H61" s="159"/>
      <c r="I61" s="159"/>
      <c r="J61" s="48">
        <f>SUM(J58:J60)</f>
        <v>30</v>
      </c>
      <c r="K61" s="49">
        <f>SUM(K58:K60)</f>
        <v>598097</v>
      </c>
      <c r="L61" s="49">
        <f>SUM(L58:L60)</f>
        <v>2459505.2800000003</v>
      </c>
      <c r="M61" s="49">
        <v>3</v>
      </c>
      <c r="N61" s="55" t="s">
        <v>14</v>
      </c>
    </row>
    <row r="62" spans="1:16" ht="18" customHeight="1">
      <c r="A62" s="159" t="s">
        <v>20</v>
      </c>
      <c r="B62" s="159"/>
      <c r="C62" s="159"/>
      <c r="D62" s="159"/>
      <c r="E62" s="159"/>
      <c r="F62" s="159"/>
      <c r="G62" s="159"/>
      <c r="H62" s="159"/>
      <c r="I62" s="159"/>
      <c r="J62" s="49">
        <f>J61+J56+J48+J33+J27+J23+J19</f>
        <v>2866</v>
      </c>
      <c r="K62" s="49">
        <f>K61+K56+K48+K33+K27+K23+K19</f>
        <v>1593044903</v>
      </c>
      <c r="L62" s="49">
        <f>L61+L56+L48+L33+L27+L23+L19</f>
        <v>3551265831.079999</v>
      </c>
      <c r="M62" s="58">
        <v>3</v>
      </c>
      <c r="N62" s="59" t="s">
        <v>21</v>
      </c>
    </row>
    <row r="63" spans="1:16" ht="20.100000000000001" customHeight="1">
      <c r="J63" s="19"/>
      <c r="K63" s="19"/>
      <c r="L63" s="19"/>
      <c r="M63" s="4"/>
    </row>
    <row r="64" spans="1:16" ht="20.100000000000001" customHeight="1">
      <c r="J64" s="4"/>
      <c r="K64" s="4"/>
      <c r="L64" s="4"/>
      <c r="M64" s="4"/>
    </row>
    <row r="65" spans="11:12" ht="20.100000000000001" customHeight="1">
      <c r="K65" s="7"/>
      <c r="L65" s="7"/>
    </row>
    <row r="66" spans="11:12" ht="20.100000000000001" customHeight="1"/>
  </sheetData>
  <mergeCells count="24">
    <mergeCell ref="B1:N1"/>
    <mergeCell ref="B34:N34"/>
    <mergeCell ref="A62:B62"/>
    <mergeCell ref="C62:I62"/>
    <mergeCell ref="A48:B48"/>
    <mergeCell ref="C48:I48"/>
    <mergeCell ref="C24:N24"/>
    <mergeCell ref="A61:B61"/>
    <mergeCell ref="C56:I56"/>
    <mergeCell ref="B57:N57"/>
    <mergeCell ref="A56:B56"/>
    <mergeCell ref="C61:I61"/>
    <mergeCell ref="A37:B37"/>
    <mergeCell ref="M37:N37"/>
    <mergeCell ref="B35:N35"/>
    <mergeCell ref="B2:N2"/>
    <mergeCell ref="M49:N49"/>
    <mergeCell ref="B4:N4"/>
    <mergeCell ref="C19:I19"/>
    <mergeCell ref="C33:I33"/>
    <mergeCell ref="A49:B49"/>
    <mergeCell ref="C20:N20"/>
    <mergeCell ref="A33:B33"/>
    <mergeCell ref="C28:N28"/>
  </mergeCells>
  <printOptions horizontalCentered="1"/>
  <pageMargins left="0" right="0" top="0" bottom="1.5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38"/>
  <sheetViews>
    <sheetView rightToLeft="1" zoomScale="110" zoomScaleNormal="110" workbookViewId="0">
      <selection activeCell="K9" sqref="K9:M10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6" s="20" customFormat="1" ht="23.25" customHeight="1">
      <c r="A1" s="20" t="s">
        <v>386</v>
      </c>
      <c r="B1" s="23" t="s">
        <v>4</v>
      </c>
      <c r="C1" s="208" t="s">
        <v>419</v>
      </c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</row>
    <row r="2" spans="1:16" s="20" customFormat="1" ht="23.25" customHeight="1">
      <c r="B2" s="29" t="s">
        <v>5</v>
      </c>
      <c r="C2" s="210" t="s">
        <v>420</v>
      </c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</row>
    <row r="3" spans="1:16" s="126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6" ht="21.6" customHeight="1">
      <c r="B4" s="74" t="s">
        <v>12</v>
      </c>
      <c r="C4" s="160" t="s">
        <v>3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</row>
    <row r="5" spans="1:16" ht="21.6" customHeight="1">
      <c r="B5" s="64" t="s">
        <v>249</v>
      </c>
      <c r="C5" s="64" t="s">
        <v>106</v>
      </c>
      <c r="D5" s="75">
        <v>0.68</v>
      </c>
      <c r="E5" s="75">
        <v>0.68</v>
      </c>
      <c r="F5" s="75">
        <v>0.67</v>
      </c>
      <c r="G5" s="75">
        <v>0.68</v>
      </c>
      <c r="H5" s="75">
        <v>0.68</v>
      </c>
      <c r="I5" s="75">
        <v>0.68</v>
      </c>
      <c r="J5" s="76">
        <v>0</v>
      </c>
      <c r="K5" s="77">
        <v>22</v>
      </c>
      <c r="L5" s="77">
        <v>4815183</v>
      </c>
      <c r="M5" s="77">
        <v>3264324.4400000004</v>
      </c>
      <c r="N5" s="78">
        <v>3</v>
      </c>
      <c r="O5" s="12" t="s">
        <v>107</v>
      </c>
    </row>
    <row r="6" spans="1:16" ht="21.6" customHeight="1">
      <c r="B6" s="64" t="s">
        <v>191</v>
      </c>
      <c r="C6" s="64" t="s">
        <v>190</v>
      </c>
      <c r="D6" s="75">
        <v>0.09</v>
      </c>
      <c r="E6" s="75">
        <v>0.1</v>
      </c>
      <c r="F6" s="75">
        <v>0.09</v>
      </c>
      <c r="G6" s="75">
        <v>0.1</v>
      </c>
      <c r="H6" s="75">
        <v>0.1</v>
      </c>
      <c r="I6" s="75">
        <v>0.09</v>
      </c>
      <c r="J6" s="76">
        <v>11.111111111111116</v>
      </c>
      <c r="K6" s="77">
        <v>3</v>
      </c>
      <c r="L6" s="77">
        <v>50000000</v>
      </c>
      <c r="M6" s="77">
        <v>4501053</v>
      </c>
      <c r="N6" s="78">
        <v>2</v>
      </c>
      <c r="O6" s="12" t="s">
        <v>250</v>
      </c>
    </row>
    <row r="7" spans="1:16" ht="21.6" customHeight="1">
      <c r="B7" s="64" t="s">
        <v>410</v>
      </c>
      <c r="C7" s="64" t="s">
        <v>201</v>
      </c>
      <c r="D7" s="75">
        <v>0.16</v>
      </c>
      <c r="E7" s="75">
        <v>0.16</v>
      </c>
      <c r="F7" s="75">
        <v>0.16</v>
      </c>
      <c r="G7" s="128">
        <v>0.16</v>
      </c>
      <c r="H7" s="128">
        <v>0.16</v>
      </c>
      <c r="I7" s="75">
        <v>0.15</v>
      </c>
      <c r="J7" s="76">
        <v>6.6666666666666652</v>
      </c>
      <c r="K7" s="77">
        <v>1</v>
      </c>
      <c r="L7" s="77">
        <v>340</v>
      </c>
      <c r="M7" s="77">
        <v>54.4</v>
      </c>
      <c r="N7" s="78">
        <v>1</v>
      </c>
      <c r="O7" s="12" t="s">
        <v>204</v>
      </c>
    </row>
    <row r="8" spans="1:16" ht="21.6" customHeight="1">
      <c r="B8" s="64" t="s">
        <v>402</v>
      </c>
      <c r="C8" s="64" t="s">
        <v>153</v>
      </c>
      <c r="D8" s="75">
        <v>0.19</v>
      </c>
      <c r="E8" s="75">
        <v>0.19</v>
      </c>
      <c r="F8" s="75">
        <v>0.19</v>
      </c>
      <c r="G8" s="75">
        <v>0.19</v>
      </c>
      <c r="H8" s="75">
        <v>0.19</v>
      </c>
      <c r="I8" s="75">
        <v>0.19</v>
      </c>
      <c r="J8" s="76">
        <v>0</v>
      </c>
      <c r="K8" s="77">
        <v>7</v>
      </c>
      <c r="L8" s="77">
        <v>4631034</v>
      </c>
      <c r="M8" s="77">
        <v>879896.46</v>
      </c>
      <c r="N8" s="78">
        <v>3</v>
      </c>
      <c r="O8" s="12" t="s">
        <v>154</v>
      </c>
    </row>
    <row r="9" spans="1:16" ht="21.6" customHeight="1">
      <c r="B9" s="64" t="s">
        <v>400</v>
      </c>
      <c r="C9" s="64" t="s">
        <v>295</v>
      </c>
      <c r="D9" s="75">
        <v>0.3</v>
      </c>
      <c r="E9" s="75">
        <v>0.3</v>
      </c>
      <c r="F9" s="75">
        <v>0.3</v>
      </c>
      <c r="G9" s="75">
        <v>0.3</v>
      </c>
      <c r="H9" s="75">
        <v>0.3</v>
      </c>
      <c r="I9" s="75">
        <v>0.35</v>
      </c>
      <c r="J9" s="76">
        <v>-14.285714285714279</v>
      </c>
      <c r="K9" s="77">
        <v>1</v>
      </c>
      <c r="L9" s="77">
        <v>1000000</v>
      </c>
      <c r="M9" s="77">
        <v>300000</v>
      </c>
      <c r="N9" s="78">
        <v>1</v>
      </c>
      <c r="O9" s="12" t="s">
        <v>296</v>
      </c>
      <c r="P9" s="215"/>
    </row>
    <row r="10" spans="1:16" ht="21.6" customHeight="1">
      <c r="B10" s="64" t="s">
        <v>254</v>
      </c>
      <c r="C10" s="64" t="s">
        <v>255</v>
      </c>
      <c r="D10" s="75">
        <v>0.34</v>
      </c>
      <c r="E10" s="75">
        <v>0.34</v>
      </c>
      <c r="F10" s="75">
        <v>0.34</v>
      </c>
      <c r="G10" s="75">
        <v>0.34</v>
      </c>
      <c r="H10" s="75">
        <v>0.34</v>
      </c>
      <c r="I10" s="75">
        <v>0.34</v>
      </c>
      <c r="J10" s="76">
        <v>0</v>
      </c>
      <c r="K10" s="77">
        <v>2</v>
      </c>
      <c r="L10" s="77">
        <v>19764706893</v>
      </c>
      <c r="M10" s="77">
        <v>6720000343.6199999</v>
      </c>
      <c r="N10" s="78">
        <v>1</v>
      </c>
      <c r="O10" s="12" t="s">
        <v>256</v>
      </c>
      <c r="P10" s="215"/>
    </row>
    <row r="11" spans="1:16" ht="21.6" customHeight="1">
      <c r="B11" s="79" t="s">
        <v>13</v>
      </c>
      <c r="C11" s="79"/>
      <c r="D11" s="204"/>
      <c r="E11" s="204"/>
      <c r="F11" s="204"/>
      <c r="G11" s="204"/>
      <c r="H11" s="204"/>
      <c r="I11" s="204"/>
      <c r="J11" s="204"/>
      <c r="K11" s="80">
        <f>SUM(K5:K10)</f>
        <v>36</v>
      </c>
      <c r="L11" s="81">
        <f>SUM(L5:L10)</f>
        <v>19825153450</v>
      </c>
      <c r="M11" s="81">
        <f>SUM(M5:M10)</f>
        <v>6728945671.9200001</v>
      </c>
      <c r="N11" s="81">
        <v>3</v>
      </c>
      <c r="O11" s="79" t="s">
        <v>14</v>
      </c>
    </row>
    <row r="12" spans="1:16" ht="21.6" customHeight="1">
      <c r="B12" s="74" t="s">
        <v>165</v>
      </c>
      <c r="C12" s="160" t="s">
        <v>169</v>
      </c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</row>
    <row r="13" spans="1:16" ht="21.6" customHeight="1">
      <c r="B13" s="64" t="s">
        <v>166</v>
      </c>
      <c r="C13" s="64" t="s">
        <v>167</v>
      </c>
      <c r="D13" s="75">
        <v>1.2</v>
      </c>
      <c r="E13" s="75">
        <v>1.2</v>
      </c>
      <c r="F13" s="75">
        <v>1.2</v>
      </c>
      <c r="G13" s="75">
        <v>1.2</v>
      </c>
      <c r="H13" s="75">
        <v>1.2</v>
      </c>
      <c r="I13" s="75">
        <v>1.2</v>
      </c>
      <c r="J13" s="76">
        <v>0</v>
      </c>
      <c r="K13" s="77">
        <v>1</v>
      </c>
      <c r="L13" s="77">
        <v>50150</v>
      </c>
      <c r="M13" s="77">
        <v>60180</v>
      </c>
      <c r="N13" s="78">
        <v>1</v>
      </c>
      <c r="O13" s="12" t="s">
        <v>168</v>
      </c>
    </row>
    <row r="14" spans="1:16" ht="19.5" customHeight="1">
      <c r="B14" s="161" t="s">
        <v>425</v>
      </c>
      <c r="C14" s="161"/>
      <c r="D14" s="162"/>
      <c r="E14" s="162"/>
      <c r="F14" s="162"/>
      <c r="G14" s="162"/>
      <c r="H14" s="162"/>
      <c r="I14" s="162"/>
      <c r="J14" s="162"/>
      <c r="K14" s="80">
        <f>SUM(K13)</f>
        <v>1</v>
      </c>
      <c r="L14" s="80">
        <f>SUM(L13)</f>
        <v>50150</v>
      </c>
      <c r="M14" s="80">
        <f>SUM(M13)</f>
        <v>60180</v>
      </c>
      <c r="N14" s="81">
        <v>1</v>
      </c>
      <c r="O14" s="84" t="s">
        <v>14</v>
      </c>
    </row>
    <row r="15" spans="1:16" ht="21.6" customHeight="1">
      <c r="B15" s="74" t="s">
        <v>28</v>
      </c>
      <c r="C15" s="160" t="s">
        <v>30</v>
      </c>
      <c r="D15" s="160" t="s">
        <v>31</v>
      </c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</row>
    <row r="16" spans="1:16" ht="21.6" customHeight="1">
      <c r="B16" s="64" t="s">
        <v>393</v>
      </c>
      <c r="C16" s="64" t="s">
        <v>202</v>
      </c>
      <c r="D16" s="75">
        <v>1.56</v>
      </c>
      <c r="E16" s="75">
        <v>1.56</v>
      </c>
      <c r="F16" s="75">
        <v>1.56</v>
      </c>
      <c r="G16" s="75">
        <v>1.56</v>
      </c>
      <c r="H16" s="75">
        <v>1.56</v>
      </c>
      <c r="I16" s="75">
        <v>1.56</v>
      </c>
      <c r="J16" s="76">
        <v>0</v>
      </c>
      <c r="K16" s="77">
        <v>2</v>
      </c>
      <c r="L16" s="77">
        <v>4186</v>
      </c>
      <c r="M16" s="77">
        <v>6530.16</v>
      </c>
      <c r="N16" s="78">
        <v>1</v>
      </c>
      <c r="O16" s="12" t="s">
        <v>203</v>
      </c>
    </row>
    <row r="17" spans="2:15" ht="19.5" customHeight="1">
      <c r="B17" s="161" t="s">
        <v>396</v>
      </c>
      <c r="C17" s="161"/>
      <c r="D17" s="162"/>
      <c r="E17" s="162"/>
      <c r="F17" s="162"/>
      <c r="G17" s="162"/>
      <c r="H17" s="162"/>
      <c r="I17" s="162"/>
      <c r="J17" s="162"/>
      <c r="K17" s="80">
        <f>SUM(K16)</f>
        <v>2</v>
      </c>
      <c r="L17" s="80">
        <f>SUM(L16)</f>
        <v>4186</v>
      </c>
      <c r="M17" s="80">
        <f>SUM(M16)</f>
        <v>6530.16</v>
      </c>
      <c r="N17" s="81">
        <v>1</v>
      </c>
      <c r="O17" s="84" t="s">
        <v>14</v>
      </c>
    </row>
    <row r="18" spans="2:15" ht="21.6" customHeight="1">
      <c r="B18" s="85" t="s">
        <v>76</v>
      </c>
      <c r="C18" s="160" t="s">
        <v>96</v>
      </c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</row>
    <row r="19" spans="2:15" ht="21.6" customHeight="1">
      <c r="B19" s="64" t="s">
        <v>81</v>
      </c>
      <c r="C19" s="64" t="s">
        <v>82</v>
      </c>
      <c r="D19" s="75">
        <v>3.34</v>
      </c>
      <c r="E19" s="75">
        <v>3.44</v>
      </c>
      <c r="F19" s="75">
        <v>3.3</v>
      </c>
      <c r="G19" s="75">
        <v>3.33</v>
      </c>
      <c r="H19" s="75">
        <v>3.44</v>
      </c>
      <c r="I19" s="75">
        <v>3.34</v>
      </c>
      <c r="J19" s="76">
        <v>2.9940119760479167</v>
      </c>
      <c r="K19" s="77">
        <v>30</v>
      </c>
      <c r="L19" s="77">
        <v>2810768</v>
      </c>
      <c r="M19" s="77">
        <v>9324249.7599999998</v>
      </c>
      <c r="N19" s="78">
        <v>3</v>
      </c>
      <c r="O19" s="12" t="s">
        <v>83</v>
      </c>
    </row>
    <row r="20" spans="2:15" ht="19.5" customHeight="1">
      <c r="B20" s="204" t="s">
        <v>172</v>
      </c>
      <c r="C20" s="204"/>
      <c r="D20" s="87"/>
      <c r="E20" s="88"/>
      <c r="F20" s="88"/>
      <c r="G20" s="88"/>
      <c r="H20" s="88"/>
      <c r="I20" s="88"/>
      <c r="J20" s="89"/>
      <c r="K20" s="80">
        <f>SUM(K19)</f>
        <v>30</v>
      </c>
      <c r="L20" s="81">
        <f>SUM(L19)</f>
        <v>2810768</v>
      </c>
      <c r="M20" s="81">
        <f>SUM(M19)</f>
        <v>9324249.7599999998</v>
      </c>
      <c r="N20" s="81">
        <v>3</v>
      </c>
      <c r="O20" s="79" t="s">
        <v>14</v>
      </c>
    </row>
    <row r="21" spans="2:15" ht="19.5" customHeight="1">
      <c r="B21" s="205" t="s">
        <v>16</v>
      </c>
      <c r="C21" s="205"/>
      <c r="D21" s="90"/>
      <c r="E21" s="91"/>
      <c r="F21" s="91"/>
      <c r="G21" s="92"/>
      <c r="H21" s="92"/>
      <c r="I21" s="92"/>
      <c r="J21" s="93"/>
      <c r="K21" s="94"/>
      <c r="L21" s="94"/>
      <c r="M21" s="94"/>
      <c r="N21" s="206" t="s">
        <v>63</v>
      </c>
      <c r="O21" s="207"/>
    </row>
    <row r="22" spans="2:15" ht="21.6" customHeight="1">
      <c r="B22" s="64" t="s">
        <v>383</v>
      </c>
      <c r="C22" s="64" t="s">
        <v>173</v>
      </c>
      <c r="D22" s="75">
        <v>28.5</v>
      </c>
      <c r="E22" s="75">
        <v>28.5</v>
      </c>
      <c r="F22" s="75">
        <v>28</v>
      </c>
      <c r="G22" s="75">
        <v>28</v>
      </c>
      <c r="H22" s="75">
        <v>28</v>
      </c>
      <c r="I22" s="75">
        <v>28.5</v>
      </c>
      <c r="J22" s="76">
        <v>-1.7543859649122862</v>
      </c>
      <c r="K22" s="77">
        <v>5</v>
      </c>
      <c r="L22" s="77">
        <v>32220</v>
      </c>
      <c r="M22" s="77">
        <v>912770</v>
      </c>
      <c r="N22" s="78">
        <v>3</v>
      </c>
      <c r="O22" s="12" t="s">
        <v>174</v>
      </c>
    </row>
    <row r="23" spans="2:15" ht="19.5" customHeight="1">
      <c r="B23" s="161" t="s">
        <v>17</v>
      </c>
      <c r="C23" s="161"/>
      <c r="D23" s="162"/>
      <c r="E23" s="162"/>
      <c r="F23" s="162"/>
      <c r="G23" s="162"/>
      <c r="H23" s="162"/>
      <c r="I23" s="162"/>
      <c r="J23" s="162"/>
      <c r="K23" s="80">
        <f>SUM(K22)</f>
        <v>5</v>
      </c>
      <c r="L23" s="81">
        <f>SUM(L22)</f>
        <v>32220</v>
      </c>
      <c r="M23" s="81">
        <f>SUM(M22)</f>
        <v>912770</v>
      </c>
      <c r="N23" s="82">
        <v>3</v>
      </c>
      <c r="O23" s="84" t="s">
        <v>14</v>
      </c>
    </row>
    <row r="24" spans="2:15" ht="21.6" customHeight="1">
      <c r="B24" s="202" t="s">
        <v>20</v>
      </c>
      <c r="C24" s="202"/>
      <c r="D24" s="203"/>
      <c r="E24" s="203"/>
      <c r="F24" s="203"/>
      <c r="G24" s="203"/>
      <c r="H24" s="203"/>
      <c r="I24" s="203"/>
      <c r="J24" s="203"/>
      <c r="K24" s="81">
        <f>K23+K20+K17+K14+K11</f>
        <v>74</v>
      </c>
      <c r="L24" s="81">
        <f t="shared" ref="L24:M24" si="0">L23+L20+L17+L14+L11</f>
        <v>19828050774</v>
      </c>
      <c r="M24" s="81">
        <f t="shared" si="0"/>
        <v>6739249401.8400002</v>
      </c>
      <c r="N24" s="80">
        <v>3</v>
      </c>
      <c r="O24" s="86" t="s">
        <v>14</v>
      </c>
    </row>
    <row r="25" spans="2:15">
      <c r="L25" s="3"/>
      <c r="M25" s="3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</sheetData>
  <mergeCells count="18">
    <mergeCell ref="C1:O1"/>
    <mergeCell ref="C2:O2"/>
    <mergeCell ref="C4:O4"/>
    <mergeCell ref="D11:J11"/>
    <mergeCell ref="C18:O18"/>
    <mergeCell ref="B17:C17"/>
    <mergeCell ref="D17:J17"/>
    <mergeCell ref="C15:O15"/>
    <mergeCell ref="B14:C14"/>
    <mergeCell ref="C12:O12"/>
    <mergeCell ref="D14:J14"/>
    <mergeCell ref="B24:C24"/>
    <mergeCell ref="D24:J24"/>
    <mergeCell ref="B20:C20"/>
    <mergeCell ref="B21:C21"/>
    <mergeCell ref="N21:O21"/>
    <mergeCell ref="B23:C23"/>
    <mergeCell ref="D23:J23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P30"/>
  <sheetViews>
    <sheetView rightToLeft="1" zoomScaleNormal="100" workbookViewId="0">
      <selection activeCell="B23" sqref="B23:O24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6" s="2" customFormat="1" ht="27.75" customHeight="1">
      <c r="B1" s="22" t="s">
        <v>4</v>
      </c>
      <c r="C1" s="212" t="s">
        <v>421</v>
      </c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</row>
    <row r="2" spans="2:16" s="2" customFormat="1" ht="27.75" customHeight="1">
      <c r="B2" s="27" t="s">
        <v>5</v>
      </c>
      <c r="C2" s="153" t="s">
        <v>422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</row>
    <row r="3" spans="2:16" ht="87.75" customHeight="1">
      <c r="B3" s="122" t="s">
        <v>0</v>
      </c>
      <c r="C3" s="123" t="s">
        <v>6</v>
      </c>
      <c r="D3" s="123" t="s">
        <v>7</v>
      </c>
      <c r="E3" s="123" t="s">
        <v>8</v>
      </c>
      <c r="F3" s="123" t="s">
        <v>9</v>
      </c>
      <c r="G3" s="123" t="s">
        <v>22</v>
      </c>
      <c r="H3" s="123" t="s">
        <v>2</v>
      </c>
      <c r="I3" s="123" t="s">
        <v>23</v>
      </c>
      <c r="J3" s="124" t="s">
        <v>10</v>
      </c>
      <c r="K3" s="125" t="s">
        <v>97</v>
      </c>
      <c r="L3" s="123" t="s">
        <v>64</v>
      </c>
      <c r="M3" s="123" t="s">
        <v>65</v>
      </c>
      <c r="N3" s="123" t="s">
        <v>11</v>
      </c>
      <c r="O3" s="123" t="s">
        <v>1</v>
      </c>
    </row>
    <row r="4" spans="2:16" ht="20.100000000000001" customHeight="1">
      <c r="B4" s="74" t="s">
        <v>12</v>
      </c>
      <c r="C4" s="160" t="s">
        <v>3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</row>
    <row r="5" spans="2:16" ht="20.100000000000001" customHeight="1">
      <c r="B5" s="95" t="s">
        <v>229</v>
      </c>
      <c r="C5" s="96" t="s">
        <v>230</v>
      </c>
      <c r="D5" s="97">
        <v>0.09</v>
      </c>
      <c r="E5" s="97">
        <v>0.11</v>
      </c>
      <c r="F5" s="97">
        <v>0.09</v>
      </c>
      <c r="G5" s="97">
        <v>0.1</v>
      </c>
      <c r="H5" s="97">
        <v>0.11</v>
      </c>
      <c r="I5" s="97">
        <v>0.09</v>
      </c>
      <c r="J5" s="98">
        <v>22.222222222222232</v>
      </c>
      <c r="K5" s="99">
        <v>172</v>
      </c>
      <c r="L5" s="100">
        <v>718660685</v>
      </c>
      <c r="M5" s="100">
        <v>69102414.470000014</v>
      </c>
      <c r="N5" s="101">
        <v>3</v>
      </c>
      <c r="O5" s="24" t="s">
        <v>231</v>
      </c>
      <c r="P5" s="14"/>
    </row>
    <row r="6" spans="2:16" ht="20.100000000000001" customHeight="1">
      <c r="B6" s="79" t="s">
        <v>13</v>
      </c>
      <c r="C6" s="79"/>
      <c r="D6" s="204"/>
      <c r="E6" s="204"/>
      <c r="F6" s="204"/>
      <c r="G6" s="204"/>
      <c r="H6" s="204"/>
      <c r="I6" s="204"/>
      <c r="J6" s="204"/>
      <c r="K6" s="82">
        <f>SUM(K5)</f>
        <v>172</v>
      </c>
      <c r="L6" s="83">
        <f>SUM(L5)</f>
        <v>718660685</v>
      </c>
      <c r="M6" s="83">
        <f>SUM(M5)</f>
        <v>69102414.470000014</v>
      </c>
      <c r="N6" s="83">
        <v>3</v>
      </c>
      <c r="O6" s="79" t="s">
        <v>14</v>
      </c>
      <c r="P6" s="14"/>
    </row>
    <row r="7" spans="2:16" ht="20.100000000000001" customHeight="1">
      <c r="B7" s="85" t="s">
        <v>28</v>
      </c>
      <c r="C7" s="160" t="s">
        <v>31</v>
      </c>
      <c r="D7" s="160" t="s">
        <v>31</v>
      </c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4"/>
    </row>
    <row r="8" spans="2:16" ht="20.100000000000001" customHeight="1">
      <c r="B8" s="95" t="s">
        <v>376</v>
      </c>
      <c r="C8" s="96" t="s">
        <v>179</v>
      </c>
      <c r="D8" s="97">
        <v>1.9</v>
      </c>
      <c r="E8" s="97">
        <v>1.94</v>
      </c>
      <c r="F8" s="97">
        <v>1.9</v>
      </c>
      <c r="G8" s="97">
        <v>1.93</v>
      </c>
      <c r="H8" s="97">
        <v>1.92</v>
      </c>
      <c r="I8" s="97">
        <v>1.9</v>
      </c>
      <c r="J8" s="98">
        <v>1.0526315789473717</v>
      </c>
      <c r="K8" s="99">
        <v>17</v>
      </c>
      <c r="L8" s="100">
        <v>1184402</v>
      </c>
      <c r="M8" s="100">
        <v>2289103.2800000003</v>
      </c>
      <c r="N8" s="101">
        <v>3</v>
      </c>
      <c r="O8" s="24" t="s">
        <v>181</v>
      </c>
      <c r="P8" s="14"/>
    </row>
    <row r="9" spans="2:16" ht="20.100000000000001" customHeight="1">
      <c r="B9" s="95" t="s">
        <v>401</v>
      </c>
      <c r="C9" s="96" t="s">
        <v>215</v>
      </c>
      <c r="D9" s="97">
        <v>1.1399999999999999</v>
      </c>
      <c r="E9" s="97">
        <v>1.1399999999999999</v>
      </c>
      <c r="F9" s="97">
        <v>1.1299999999999999</v>
      </c>
      <c r="G9" s="97">
        <v>1.1399999999999999</v>
      </c>
      <c r="H9" s="97">
        <v>1.1399999999999999</v>
      </c>
      <c r="I9" s="97">
        <v>1.1399999999999999</v>
      </c>
      <c r="J9" s="98">
        <v>0</v>
      </c>
      <c r="K9" s="99">
        <v>9</v>
      </c>
      <c r="L9" s="100">
        <v>2272177</v>
      </c>
      <c r="M9" s="100">
        <v>2590255.14</v>
      </c>
      <c r="N9" s="101">
        <v>1</v>
      </c>
      <c r="O9" s="24" t="s">
        <v>216</v>
      </c>
      <c r="P9" s="14"/>
    </row>
    <row r="10" spans="2:16" ht="20.100000000000001" customHeight="1">
      <c r="B10" s="214" t="s">
        <v>94</v>
      </c>
      <c r="C10" s="214"/>
      <c r="D10" s="214"/>
      <c r="E10" s="214"/>
      <c r="F10" s="214"/>
      <c r="G10" s="214"/>
      <c r="H10" s="214"/>
      <c r="I10" s="214"/>
      <c r="J10" s="214"/>
      <c r="K10" s="82">
        <f>SUM(K8:K9)</f>
        <v>26</v>
      </c>
      <c r="L10" s="83">
        <f>SUM(L8:L9)</f>
        <v>3456579</v>
      </c>
      <c r="M10" s="83">
        <f>SUM(M8:M9)</f>
        <v>4879358.42</v>
      </c>
      <c r="N10" s="83">
        <v>3</v>
      </c>
      <c r="O10" s="102" t="s">
        <v>14</v>
      </c>
      <c r="P10" s="14"/>
    </row>
    <row r="11" spans="2:16" ht="20.100000000000001" customHeight="1">
      <c r="B11" s="103" t="s">
        <v>76</v>
      </c>
      <c r="C11" s="213" t="s">
        <v>30</v>
      </c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14"/>
    </row>
    <row r="12" spans="2:16" ht="20.100000000000001" customHeight="1">
      <c r="B12" s="95" t="s">
        <v>378</v>
      </c>
      <c r="C12" s="96" t="s">
        <v>79</v>
      </c>
      <c r="D12" s="97">
        <v>1.75</v>
      </c>
      <c r="E12" s="97">
        <v>1.94</v>
      </c>
      <c r="F12" s="97">
        <v>1.75</v>
      </c>
      <c r="G12" s="97">
        <v>1.83</v>
      </c>
      <c r="H12" s="97">
        <v>1.94</v>
      </c>
      <c r="I12" s="97">
        <v>1.75</v>
      </c>
      <c r="J12" s="98">
        <v>10.857142857142854</v>
      </c>
      <c r="K12" s="99">
        <v>41</v>
      </c>
      <c r="L12" s="100">
        <v>22634756</v>
      </c>
      <c r="M12" s="100">
        <v>41383426.439999998</v>
      </c>
      <c r="N12" s="101">
        <v>3</v>
      </c>
      <c r="O12" s="24" t="s">
        <v>80</v>
      </c>
      <c r="P12" s="14"/>
    </row>
    <row r="13" spans="2:16" ht="20.100000000000001" customHeight="1">
      <c r="B13" s="95" t="s">
        <v>392</v>
      </c>
      <c r="C13" s="96" t="s">
        <v>77</v>
      </c>
      <c r="D13" s="97">
        <v>1.85</v>
      </c>
      <c r="E13" s="97">
        <v>1.85</v>
      </c>
      <c r="F13" s="97">
        <v>1.85</v>
      </c>
      <c r="G13" s="97">
        <v>1.85</v>
      </c>
      <c r="H13" s="97">
        <v>1.85</v>
      </c>
      <c r="I13" s="97">
        <v>1.85</v>
      </c>
      <c r="J13" s="98">
        <v>0</v>
      </c>
      <c r="K13" s="99">
        <v>8</v>
      </c>
      <c r="L13" s="100">
        <v>3384595</v>
      </c>
      <c r="M13" s="100">
        <v>6261500.75</v>
      </c>
      <c r="N13" s="101">
        <v>3</v>
      </c>
      <c r="O13" s="24" t="s">
        <v>78</v>
      </c>
      <c r="P13" s="14"/>
    </row>
    <row r="14" spans="2:16" ht="20.100000000000001" customHeight="1">
      <c r="B14" s="95" t="s">
        <v>342</v>
      </c>
      <c r="C14" s="96" t="s">
        <v>343</v>
      </c>
      <c r="D14" s="97">
        <v>1.19</v>
      </c>
      <c r="E14" s="97">
        <v>1.2</v>
      </c>
      <c r="F14" s="97">
        <v>1.1599999999999999</v>
      </c>
      <c r="G14" s="97">
        <v>1.18</v>
      </c>
      <c r="H14" s="97">
        <v>1.18</v>
      </c>
      <c r="I14" s="97">
        <v>1.17</v>
      </c>
      <c r="J14" s="98">
        <v>0.85470085470085166</v>
      </c>
      <c r="K14" s="99">
        <v>51</v>
      </c>
      <c r="L14" s="100">
        <v>32486416</v>
      </c>
      <c r="M14" s="100">
        <v>38317799.200000003</v>
      </c>
      <c r="N14" s="101">
        <v>3</v>
      </c>
      <c r="O14" s="24" t="s">
        <v>344</v>
      </c>
      <c r="P14" s="14"/>
    </row>
    <row r="15" spans="2:16" ht="20.100000000000001" customHeight="1">
      <c r="B15" s="95" t="s">
        <v>145</v>
      </c>
      <c r="C15" s="96" t="s">
        <v>146</v>
      </c>
      <c r="D15" s="97">
        <v>1.95</v>
      </c>
      <c r="E15" s="97">
        <v>2</v>
      </c>
      <c r="F15" s="97">
        <v>1.95</v>
      </c>
      <c r="G15" s="97">
        <v>1.97</v>
      </c>
      <c r="H15" s="97">
        <v>2</v>
      </c>
      <c r="I15" s="97">
        <v>1.95</v>
      </c>
      <c r="J15" s="98">
        <v>2.5641025641025772</v>
      </c>
      <c r="K15" s="99">
        <v>11</v>
      </c>
      <c r="L15" s="100">
        <v>2697615</v>
      </c>
      <c r="M15" s="100">
        <v>5310349.25</v>
      </c>
      <c r="N15" s="101">
        <v>3</v>
      </c>
      <c r="O15" s="24" t="s">
        <v>147</v>
      </c>
      <c r="P15" s="14"/>
    </row>
    <row r="16" spans="2:16" ht="20.100000000000001" customHeight="1">
      <c r="B16" s="95" t="s">
        <v>350</v>
      </c>
      <c r="C16" s="96" t="s">
        <v>192</v>
      </c>
      <c r="D16" s="97">
        <v>0.71</v>
      </c>
      <c r="E16" s="97">
        <v>0.71</v>
      </c>
      <c r="F16" s="97">
        <v>0.69</v>
      </c>
      <c r="G16" s="97">
        <v>0.67</v>
      </c>
      <c r="H16" s="97">
        <v>0.69</v>
      </c>
      <c r="I16" s="97">
        <v>0.71</v>
      </c>
      <c r="J16" s="98">
        <v>-2.8169014084507116</v>
      </c>
      <c r="K16" s="99">
        <v>3</v>
      </c>
      <c r="L16" s="100">
        <v>700000</v>
      </c>
      <c r="M16" s="100">
        <v>487000</v>
      </c>
      <c r="N16" s="101">
        <v>2</v>
      </c>
      <c r="O16" s="24" t="s">
        <v>193</v>
      </c>
      <c r="P16" s="14"/>
    </row>
    <row r="17" spans="2:16" ht="20.100000000000001" customHeight="1">
      <c r="B17" s="214" t="s">
        <v>384</v>
      </c>
      <c r="C17" s="214"/>
      <c r="D17" s="105"/>
      <c r="E17" s="106"/>
      <c r="F17" s="106"/>
      <c r="G17" s="106"/>
      <c r="H17" s="106"/>
      <c r="I17" s="106"/>
      <c r="J17" s="107"/>
      <c r="K17" s="82">
        <f>SUM(K12:K16)</f>
        <v>114</v>
      </c>
      <c r="L17" s="83">
        <f>SUM(L12:L16)</f>
        <v>61903382</v>
      </c>
      <c r="M17" s="83">
        <f>SUM(M12:M16)</f>
        <v>91760075.640000001</v>
      </c>
      <c r="N17" s="83">
        <v>3</v>
      </c>
      <c r="O17" s="102" t="s">
        <v>14</v>
      </c>
      <c r="P17" s="14"/>
    </row>
    <row r="18" spans="2:16" ht="20.100000000000001" customHeight="1">
      <c r="B18" s="205" t="s">
        <v>16</v>
      </c>
      <c r="C18" s="205"/>
      <c r="D18" s="90"/>
      <c r="E18" s="91"/>
      <c r="F18" s="91"/>
      <c r="G18" s="92"/>
      <c r="H18" s="92"/>
      <c r="I18" s="92"/>
      <c r="J18" s="93"/>
      <c r="K18" s="94"/>
      <c r="L18" s="94"/>
      <c r="M18" s="94"/>
      <c r="N18" s="206" t="s">
        <v>63</v>
      </c>
      <c r="O18" s="207"/>
      <c r="P18" s="14"/>
    </row>
    <row r="19" spans="2:16" ht="20.100000000000001" customHeight="1">
      <c r="B19" s="95" t="s">
        <v>101</v>
      </c>
      <c r="C19" s="96" t="s">
        <v>102</v>
      </c>
      <c r="D19" s="97">
        <v>28</v>
      </c>
      <c r="E19" s="97">
        <v>28</v>
      </c>
      <c r="F19" s="97">
        <v>27</v>
      </c>
      <c r="G19" s="97">
        <v>27.05</v>
      </c>
      <c r="H19" s="97">
        <v>27</v>
      </c>
      <c r="I19" s="97">
        <v>27</v>
      </c>
      <c r="J19" s="98">
        <v>0</v>
      </c>
      <c r="K19" s="99">
        <v>12</v>
      </c>
      <c r="L19" s="100">
        <v>120446</v>
      </c>
      <c r="M19" s="100">
        <v>3257858</v>
      </c>
      <c r="N19" s="101">
        <v>3</v>
      </c>
      <c r="O19" s="24" t="s">
        <v>104</v>
      </c>
      <c r="P19" s="14"/>
    </row>
    <row r="20" spans="2:16" ht="20.100000000000001" customHeight="1">
      <c r="B20" s="95" t="s">
        <v>395</v>
      </c>
      <c r="C20" s="96" t="s">
        <v>105</v>
      </c>
      <c r="D20" s="97">
        <v>10.6</v>
      </c>
      <c r="E20" s="97">
        <v>10.6</v>
      </c>
      <c r="F20" s="97">
        <v>10.6</v>
      </c>
      <c r="G20" s="97">
        <v>10.6</v>
      </c>
      <c r="H20" s="97">
        <v>10.6</v>
      </c>
      <c r="I20" s="97">
        <v>10.6</v>
      </c>
      <c r="J20" s="98">
        <v>0</v>
      </c>
      <c r="K20" s="99">
        <v>4</v>
      </c>
      <c r="L20" s="100">
        <v>1165</v>
      </c>
      <c r="M20" s="100">
        <v>12349</v>
      </c>
      <c r="N20" s="101">
        <v>2</v>
      </c>
      <c r="O20" s="24" t="s">
        <v>108</v>
      </c>
      <c r="P20" s="14"/>
    </row>
    <row r="21" spans="2:16" ht="20.100000000000001" customHeight="1">
      <c r="B21" s="161" t="s">
        <v>17</v>
      </c>
      <c r="C21" s="161"/>
      <c r="D21" s="162"/>
      <c r="E21" s="162"/>
      <c r="F21" s="162"/>
      <c r="G21" s="162"/>
      <c r="H21" s="162"/>
      <c r="I21" s="162"/>
      <c r="J21" s="162"/>
      <c r="K21" s="82">
        <f>SUM(K19:K20)</f>
        <v>16</v>
      </c>
      <c r="L21" s="83">
        <f>SUM(L19:L20)</f>
        <v>121611</v>
      </c>
      <c r="M21" s="83">
        <f>SUM(M19:M20)</f>
        <v>3270207</v>
      </c>
      <c r="N21" s="82">
        <v>3</v>
      </c>
      <c r="O21" s="84" t="s">
        <v>14</v>
      </c>
      <c r="P21" s="14"/>
    </row>
    <row r="22" spans="2:16" ht="20.100000000000001" customHeight="1">
      <c r="B22" s="205" t="s">
        <v>18</v>
      </c>
      <c r="C22" s="205" t="s">
        <v>29</v>
      </c>
      <c r="D22" s="90"/>
      <c r="E22" s="91"/>
      <c r="F22" s="91"/>
      <c r="G22" s="92"/>
      <c r="H22" s="92"/>
      <c r="I22" s="92"/>
      <c r="J22" s="93"/>
      <c r="K22" s="94"/>
      <c r="L22" s="94"/>
      <c r="M22" s="94"/>
      <c r="N22" s="206" t="s">
        <v>29</v>
      </c>
      <c r="O22" s="207"/>
      <c r="P22" s="14"/>
    </row>
    <row r="23" spans="2:16" ht="20.100000000000001" customHeight="1">
      <c r="B23" s="95" t="s">
        <v>423</v>
      </c>
      <c r="C23" s="96" t="s">
        <v>219</v>
      </c>
      <c r="D23" s="97">
        <v>0.4</v>
      </c>
      <c r="E23" s="97">
        <v>0.4</v>
      </c>
      <c r="F23" s="97">
        <v>0.4</v>
      </c>
      <c r="G23" s="97">
        <v>0.4</v>
      </c>
      <c r="H23" s="97">
        <v>0.4</v>
      </c>
      <c r="I23" s="97">
        <v>0.4</v>
      </c>
      <c r="J23" s="98">
        <v>0</v>
      </c>
      <c r="K23" s="99">
        <v>3</v>
      </c>
      <c r="L23" s="100">
        <v>102485</v>
      </c>
      <c r="M23" s="100">
        <v>40994</v>
      </c>
      <c r="N23" s="101">
        <v>3</v>
      </c>
      <c r="O23" s="24" t="s">
        <v>220</v>
      </c>
      <c r="P23" s="14"/>
    </row>
    <row r="24" spans="2:16" ht="20.100000000000001" customHeight="1">
      <c r="B24" s="95" t="s">
        <v>394</v>
      </c>
      <c r="C24" s="96" t="s">
        <v>141</v>
      </c>
      <c r="D24" s="97">
        <v>5.7</v>
      </c>
      <c r="E24" s="97">
        <v>5.78</v>
      </c>
      <c r="F24" s="97">
        <v>5.63</v>
      </c>
      <c r="G24" s="97">
        <v>5.64</v>
      </c>
      <c r="H24" s="97">
        <v>5.67</v>
      </c>
      <c r="I24" s="97">
        <v>5.7</v>
      </c>
      <c r="J24" s="98">
        <v>-0.52631578947368585</v>
      </c>
      <c r="K24" s="99">
        <v>87</v>
      </c>
      <c r="L24" s="100">
        <v>28946978</v>
      </c>
      <c r="M24" s="100">
        <v>163366190.62</v>
      </c>
      <c r="N24" s="101">
        <v>2</v>
      </c>
      <c r="O24" s="24" t="s">
        <v>142</v>
      </c>
      <c r="P24" s="14"/>
    </row>
    <row r="25" spans="2:16" ht="20.100000000000001" customHeight="1">
      <c r="B25" s="161" t="s">
        <v>19</v>
      </c>
      <c r="C25" s="161"/>
      <c r="D25" s="162"/>
      <c r="E25" s="162"/>
      <c r="F25" s="162"/>
      <c r="G25" s="162"/>
      <c r="H25" s="162"/>
      <c r="I25" s="162"/>
      <c r="J25" s="162"/>
      <c r="K25" s="82">
        <f>SUM(K23:K24)</f>
        <v>90</v>
      </c>
      <c r="L25" s="82">
        <f>SUM(L23:L24)</f>
        <v>29049463</v>
      </c>
      <c r="M25" s="82">
        <f>SUM(M23:M24)</f>
        <v>163407184.62</v>
      </c>
      <c r="N25" s="82">
        <v>3</v>
      </c>
      <c r="O25" s="84" t="s">
        <v>14</v>
      </c>
      <c r="P25" s="14"/>
    </row>
    <row r="26" spans="2:16" ht="20.100000000000001" customHeight="1">
      <c r="B26" s="161" t="s">
        <v>20</v>
      </c>
      <c r="C26" s="161"/>
      <c r="D26" s="167"/>
      <c r="E26" s="167"/>
      <c r="F26" s="167"/>
      <c r="G26" s="167"/>
      <c r="H26" s="167"/>
      <c r="I26" s="167"/>
      <c r="J26" s="167"/>
      <c r="K26" s="83">
        <f>K25+K21+K17+K10+K6</f>
        <v>418</v>
      </c>
      <c r="L26" s="83">
        <f t="shared" ref="L26:M26" si="0">L25+L21+L17+L10+L6</f>
        <v>813191720</v>
      </c>
      <c r="M26" s="83">
        <f t="shared" si="0"/>
        <v>332419240.14999998</v>
      </c>
      <c r="N26" s="83">
        <v>3</v>
      </c>
      <c r="O26" s="104" t="s">
        <v>14</v>
      </c>
    </row>
    <row r="27" spans="2:16" ht="30" customHeight="1"/>
    <row r="30" spans="2:16">
      <c r="L30" s="3"/>
    </row>
  </sheetData>
  <mergeCells count="19">
    <mergeCell ref="B25:C25"/>
    <mergeCell ref="D25:J25"/>
    <mergeCell ref="B22:C22"/>
    <mergeCell ref="N22:O22"/>
    <mergeCell ref="B26:C26"/>
    <mergeCell ref="D26:J26"/>
    <mergeCell ref="C1:O1"/>
    <mergeCell ref="C2:O2"/>
    <mergeCell ref="N18:O18"/>
    <mergeCell ref="B21:C21"/>
    <mergeCell ref="D21:J21"/>
    <mergeCell ref="C11:O11"/>
    <mergeCell ref="B17:C17"/>
    <mergeCell ref="B10:C10"/>
    <mergeCell ref="D10:J10"/>
    <mergeCell ref="B18:C18"/>
    <mergeCell ref="C4:O4"/>
    <mergeCell ref="D6:J6"/>
    <mergeCell ref="C7:O7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شراءوبيع</vt:lpstr>
      <vt:lpstr>تداولات غير عراقين  OTC-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2025-11-16T08:31:02Z</cp:lastPrinted>
  <dcterms:created xsi:type="dcterms:W3CDTF">2004-07-25T21:47:51Z</dcterms:created>
  <dcterms:modified xsi:type="dcterms:W3CDTF">2025-11-16T09:52:39Z</dcterms:modified>
</cp:coreProperties>
</file>